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04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114" i="1"/>
  <c r="H113"/>
  <c r="F114"/>
  <c r="G103"/>
  <c r="F103"/>
  <c r="H102"/>
  <c r="G91"/>
  <c r="H90"/>
  <c r="F91"/>
  <c r="H89"/>
  <c r="G71"/>
  <c r="H70"/>
  <c r="F71"/>
  <c r="F64"/>
  <c r="G64"/>
  <c r="H63"/>
  <c r="G53"/>
  <c r="F53"/>
  <c r="H52"/>
  <c r="G45"/>
  <c r="H44"/>
  <c r="F45"/>
  <c r="H43"/>
  <c r="H42"/>
  <c r="F38"/>
  <c r="H36"/>
  <c r="H37"/>
  <c r="H16"/>
  <c r="H17"/>
  <c r="H18"/>
  <c r="G19"/>
  <c r="F19"/>
  <c r="H15"/>
  <c r="H9"/>
  <c r="G10"/>
  <c r="F10"/>
  <c r="G108"/>
  <c r="G99"/>
  <c r="G95"/>
  <c r="G84"/>
  <c r="G81"/>
  <c r="G76"/>
  <c r="G57"/>
  <c r="G49"/>
  <c r="G38"/>
  <c r="G31"/>
  <c r="G27"/>
  <c r="G24"/>
  <c r="H23"/>
  <c r="H26"/>
  <c r="H29"/>
  <c r="H30"/>
  <c r="H33"/>
  <c r="H34"/>
  <c r="H35"/>
  <c r="H40"/>
  <c r="H41"/>
  <c r="H47"/>
  <c r="H48"/>
  <c r="H51"/>
  <c r="H55"/>
  <c r="H56"/>
  <c r="H59"/>
  <c r="H60"/>
  <c r="H61"/>
  <c r="H62"/>
  <c r="H66"/>
  <c r="H67"/>
  <c r="H68"/>
  <c r="H69"/>
  <c r="H73"/>
  <c r="H74"/>
  <c r="H75"/>
  <c r="H78"/>
  <c r="H79"/>
  <c r="H80"/>
  <c r="H83"/>
  <c r="H86"/>
  <c r="H87"/>
  <c r="H88"/>
  <c r="H93"/>
  <c r="H94"/>
  <c r="H97"/>
  <c r="H98"/>
  <c r="H101"/>
  <c r="H105"/>
  <c r="H106"/>
  <c r="H107"/>
  <c r="H110"/>
  <c r="H111"/>
  <c r="H112"/>
  <c r="H22"/>
  <c r="H14"/>
  <c r="H8"/>
  <c r="F49"/>
  <c r="F108"/>
  <c r="F95"/>
  <c r="F81"/>
  <c r="F76"/>
  <c r="F31"/>
  <c r="F24"/>
  <c r="H38" l="1"/>
  <c r="H19"/>
  <c r="H71"/>
  <c r="H31"/>
  <c r="H10"/>
  <c r="H24"/>
  <c r="H114"/>
  <c r="H76"/>
  <c r="H81"/>
  <c r="H49"/>
  <c r="H95"/>
  <c r="H108"/>
  <c r="G116"/>
  <c r="F99"/>
  <c r="H99" s="1"/>
  <c r="H64"/>
  <c r="H45"/>
  <c r="F27"/>
  <c r="H27" s="1"/>
  <c r="H91"/>
  <c r="F57"/>
  <c r="H57" s="1"/>
  <c r="H53"/>
  <c r="F84"/>
  <c r="H84" s="1"/>
  <c r="H103"/>
  <c r="F116" l="1"/>
  <c r="H116" s="1"/>
</calcChain>
</file>

<file path=xl/sharedStrings.xml><?xml version="1.0" encoding="utf-8"?>
<sst xmlns="http://schemas.openxmlformats.org/spreadsheetml/2006/main" count="269" uniqueCount="187">
  <si>
    <t>Sołectwo</t>
  </si>
  <si>
    <t>Nazwa przedsięwzięcia</t>
  </si>
  <si>
    <t>Wydatki</t>
  </si>
  <si>
    <t xml:space="preserve">dział </t>
  </si>
  <si>
    <t xml:space="preserve">rodział </t>
  </si>
  <si>
    <t xml:space="preserve">paragraf </t>
  </si>
  <si>
    <t xml:space="preserve">planowana kwota </t>
  </si>
  <si>
    <t>Doły</t>
  </si>
  <si>
    <t>Giewartów</t>
  </si>
  <si>
    <t>Giewartów Holendry</t>
  </si>
  <si>
    <t>Gostuń</t>
  </si>
  <si>
    <t>Grabina</t>
  </si>
  <si>
    <t>Izdebno</t>
  </si>
  <si>
    <t>Jarotki</t>
  </si>
  <si>
    <t>Kania</t>
  </si>
  <si>
    <t>Kąpiel</t>
  </si>
  <si>
    <t>Kosewo</t>
  </si>
  <si>
    <t>Mieczownica</t>
  </si>
  <si>
    <t>Naprusewo</t>
  </si>
  <si>
    <t>Ostrowite</t>
  </si>
  <si>
    <t>Przecław</t>
  </si>
  <si>
    <t>Sienno</t>
  </si>
  <si>
    <t>Siernicze Małe</t>
  </si>
  <si>
    <t>Siernicze Wielkie</t>
  </si>
  <si>
    <t>Skrzynka</t>
  </si>
  <si>
    <t>Stara Olszyna</t>
  </si>
  <si>
    <t>Szyszłowo</t>
  </si>
  <si>
    <t>Tomaszewo</t>
  </si>
  <si>
    <t xml:space="preserve">O  g  ó  ł  e  m  </t>
  </si>
  <si>
    <t xml:space="preserve"> r a z e m</t>
  </si>
  <si>
    <t xml:space="preserve">rozdział </t>
  </si>
  <si>
    <t>Zakup materiałów i wyposażenia do świetlicy wiejskiej</t>
  </si>
  <si>
    <t>Remont dróg gminnych w sołectwie</t>
  </si>
  <si>
    <t>Organizacja festynów na terenie sołectwa</t>
  </si>
  <si>
    <t>Zakup materiałów do remontu świetlicy wiejskiej</t>
  </si>
  <si>
    <t>Zakup materiałów na organizację festynów na terenie sołectwa</t>
  </si>
  <si>
    <t>Zakup materiałów do utrzymania czystości na terenie sołectwa</t>
  </si>
  <si>
    <t>Budowa oświetlenia ulicznego w sołectwie</t>
  </si>
  <si>
    <t>Zakup materiałów do utrzymania zieleni w sołectwie</t>
  </si>
  <si>
    <t>Wykonanie stan na 30.06.2020</t>
  </si>
  <si>
    <t>Konto</t>
  </si>
  <si>
    <t>R/T</t>
  </si>
  <si>
    <t>Plan budżetowy</t>
  </si>
  <si>
    <t>Obroty w podanym okresie</t>
  </si>
  <si>
    <t>Saldo</t>
  </si>
  <si>
    <t>Wykonanie [%]</t>
  </si>
  <si>
    <t>Wykonanie w pod. okr.[%]</t>
  </si>
  <si>
    <t>Syn-Dz-Roz-Par-Zad</t>
  </si>
  <si>
    <t>Wn</t>
  </si>
  <si>
    <t>Ma</t>
  </si>
  <si>
    <t>130-600-60016-4210-44</t>
  </si>
  <si>
    <t>7.000,00</t>
  </si>
  <si>
    <t>6.979,70</t>
  </si>
  <si>
    <t>130-600-60016-4210-51</t>
  </si>
  <si>
    <t>15.068,20</t>
  </si>
  <si>
    <t>15.033,20</t>
  </si>
  <si>
    <t>130-600-60016-4270-46</t>
  </si>
  <si>
    <t>5.000,00</t>
  </si>
  <si>
    <t>4.999,95</t>
  </si>
  <si>
    <t>130-600-60016-4270-54</t>
  </si>
  <si>
    <t>12.816,41</t>
  </si>
  <si>
    <t>130-600-60016-4270-55</t>
  </si>
  <si>
    <t>8.000,00</t>
  </si>
  <si>
    <t>130-600-60016-4270-60</t>
  </si>
  <si>
    <t>3.680,00</t>
  </si>
  <si>
    <t>130-600-60016-6050-52</t>
  </si>
  <si>
    <t>39.611,71</t>
  </si>
  <si>
    <t>130-900-90003-4210-41</t>
  </si>
  <si>
    <t>9.000,00</t>
  </si>
  <si>
    <t>8.967,00</t>
  </si>
  <si>
    <t>130-900-90003-4210-55</t>
  </si>
  <si>
    <t>2.427,91</t>
  </si>
  <si>
    <t>1.818,95</t>
  </si>
  <si>
    <t>130-900-90004-4210-45</t>
  </si>
  <si>
    <t>130-900-90004-4210-59</t>
  </si>
  <si>
    <t>130-900-90015-6050-42</t>
  </si>
  <si>
    <t>13.000,00</t>
  </si>
  <si>
    <t>130-900-90015-6050-45</t>
  </si>
  <si>
    <t>16.144,00</t>
  </si>
  <si>
    <t>130-900-90015-6050-48</t>
  </si>
  <si>
    <t>19.557,51</t>
  </si>
  <si>
    <t>130-900-90015-6050-53</t>
  </si>
  <si>
    <t>12.298,31</t>
  </si>
  <si>
    <t>130-900-90015-6050-59</t>
  </si>
  <si>
    <t>130-900-90015-6050-60</t>
  </si>
  <si>
    <t>13.500,00</t>
  </si>
  <si>
    <t>130-900-90095-4210-41</t>
  </si>
  <si>
    <t>12.000,00</t>
  </si>
  <si>
    <t>130-900-90095-4210-44</t>
  </si>
  <si>
    <t>7.439,26</t>
  </si>
  <si>
    <t>130-900-90095-4300-50</t>
  </si>
  <si>
    <t>13.342,85</t>
  </si>
  <si>
    <t>13.342,00</t>
  </si>
  <si>
    <t>130-900-90095-4300-53</t>
  </si>
  <si>
    <t>130-921-92109-4210-46</t>
  </si>
  <si>
    <t>13.433,99</t>
  </si>
  <si>
    <t>130-921-92109-4210-49</t>
  </si>
  <si>
    <t>130-921-92109-4210-50</t>
  </si>
  <si>
    <t>2.000,00</t>
  </si>
  <si>
    <t>130-921-92109-4210-51</t>
  </si>
  <si>
    <t>1.700,00</t>
  </si>
  <si>
    <t>130-921-92109-4210-55</t>
  </si>
  <si>
    <t>6.300,00</t>
  </si>
  <si>
    <t>130-921-92109-4210-56</t>
  </si>
  <si>
    <t>130-921-92109-4210-57</t>
  </si>
  <si>
    <t>2.858,24</t>
  </si>
  <si>
    <t>130-921-92109-4270-43</t>
  </si>
  <si>
    <t>15.270,18</t>
  </si>
  <si>
    <t>15.270,17</t>
  </si>
  <si>
    <t>130-921-92109-4270-47</t>
  </si>
  <si>
    <t>11.147,98</t>
  </si>
  <si>
    <t>130-921-92109-4270-49</t>
  </si>
  <si>
    <t>10.000,00</t>
  </si>
  <si>
    <t>130-921-92109-4270-56</t>
  </si>
  <si>
    <t>20.000,00</t>
  </si>
  <si>
    <t>130-921-92109-4270-59</t>
  </si>
  <si>
    <t>14.000,00</t>
  </si>
  <si>
    <t>130-921-92109-4300-47</t>
  </si>
  <si>
    <t>1.000,00</t>
  </si>
  <si>
    <t>130-921-92109-4300-57</t>
  </si>
  <si>
    <t>10.083,00</t>
  </si>
  <si>
    <t>130-921-92109-4300-58</t>
  </si>
  <si>
    <t>14.772,16</t>
  </si>
  <si>
    <t>130-921-92109-6050-40</t>
  </si>
  <si>
    <t>12.941,24</t>
  </si>
  <si>
    <t>130-921-92195-4210-41</t>
  </si>
  <si>
    <t>1.796,63</t>
  </si>
  <si>
    <t>130-921-92195-4210-42</t>
  </si>
  <si>
    <t>130-921-92195-4210-47</t>
  </si>
  <si>
    <t>1.500,00</t>
  </si>
  <si>
    <t>130-921-92195-4210-49</t>
  </si>
  <si>
    <t>3.000,00</t>
  </si>
  <si>
    <t>130-921-92195-4210-50</t>
  </si>
  <si>
    <t>130-921-92195-4210-52</t>
  </si>
  <si>
    <t>130-921-92195-4210-59</t>
  </si>
  <si>
    <t>130-921-92195-4300-41</t>
  </si>
  <si>
    <t>130-921-92195-4300-42</t>
  </si>
  <si>
    <t>130-921-92195-4300-43</t>
  </si>
  <si>
    <t>130-921-92195-4300-45</t>
  </si>
  <si>
    <t>130-921-92195-4300-47</t>
  </si>
  <si>
    <t>130-921-92195-4300-49</t>
  </si>
  <si>
    <t>4.428,71</t>
  </si>
  <si>
    <t>130-921-92195-4300-51</t>
  </si>
  <si>
    <t>130-921-92195-4300-52</t>
  </si>
  <si>
    <t>130-921-92195-4300-53</t>
  </si>
  <si>
    <t>130-921-92195-4300-60</t>
  </si>
  <si>
    <t>1.004,32</t>
  </si>
  <si>
    <t>130-926-92601-4300-50</t>
  </si>
  <si>
    <t>395.019,99</t>
  </si>
  <si>
    <t>74.409,14</t>
  </si>
  <si>
    <t>Pozostało</t>
  </si>
  <si>
    <t xml:space="preserve">Wykaz zadań realizowanych z funduszu sołeckiego na dzień 30 czerwca  2021  r. </t>
  </si>
  <si>
    <t>Zakup materiałów do świetlicy wiejskiej (opał)</t>
  </si>
  <si>
    <t>Wykonanie centralnego ogrzewania</t>
  </si>
  <si>
    <t>Zakup kostki pod altanę i paneli na ogrodzenie</t>
  </si>
  <si>
    <t>Zakup materiałów i wyposażenia do świetlicy wiejskiej - doposażenie kuchni</t>
  </si>
  <si>
    <t>Zakup materiałów i wyposażenia placu zabaw</t>
  </si>
  <si>
    <t>Zakup działki na cele rekreacyjne w sołectwie</t>
  </si>
  <si>
    <t>Utrzymanie strony internetowej sołectwa</t>
  </si>
  <si>
    <t xml:space="preserve">Zakup materiałów do świetlicy wiejskiej </t>
  </si>
  <si>
    <t>Wykonanie altany</t>
  </si>
  <si>
    <t>010</t>
  </si>
  <si>
    <t>01010</t>
  </si>
  <si>
    <t>6050</t>
  </si>
  <si>
    <t>Kanalizacja miejscowości Tomaszewo i Kąpiel</t>
  </si>
  <si>
    <t>921</t>
  </si>
  <si>
    <t>92109</t>
  </si>
  <si>
    <t>4210</t>
  </si>
  <si>
    <t>Zakup kosiarki spalinowej</t>
  </si>
  <si>
    <t>Przystosowanie budynku na cele świetlicy wiejskiej</t>
  </si>
  <si>
    <t>Zakup koszy ulicznych</t>
  </si>
  <si>
    <t>Modernizacja pomieszczeń w świetlicy wiejskiej</t>
  </si>
  <si>
    <t>Zakup progów zwalniających</t>
  </si>
  <si>
    <t>Zagospodarowanie terenu wokół świetlicy wiejskiej</t>
  </si>
  <si>
    <t>Kompleksowa modernizacja ulicy Słonecznej</t>
  </si>
  <si>
    <t>Zakup wyposażenia na plac zabaw z montażem i utrzymanie czystości</t>
  </si>
  <si>
    <t>Modernizacja dróg gminnych w sołectwie</t>
  </si>
  <si>
    <t>Zakup lustra na skrzyżowanie dróg</t>
  </si>
  <si>
    <t>Odśnieżanie dróg gminych w sołectwie</t>
  </si>
  <si>
    <t>Zakup trawy i paliwa do kosiarki</t>
  </si>
  <si>
    <t>Zakup paliwa do kosiarki</t>
  </si>
  <si>
    <t>Zagospodarowanie terenu wokół świetlicy wiejskiej w Lipnicy</t>
  </si>
  <si>
    <t>Zwiększenie mocy energii w świetlicy wijeskiej w Lipnicy oraz zagospodarowanie terenu</t>
  </si>
  <si>
    <t>Zakup tablic informacyjnych</t>
  </si>
  <si>
    <t>Zakup krzeseł i bramy do świetlicy</t>
  </si>
  <si>
    <t>Budowa oświetlenia ulicznego</t>
  </si>
  <si>
    <t>załącznik nr 9 do Zarządzenia Wójta Gminy Ostrowite nr  38  z dnia  30 sierpnia 2021 r.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</si>
</sst>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13">
    <font>
      <sz val="11"/>
      <color theme="1"/>
      <name val="Czcionka tekstu podstawowego"/>
      <family val="2"/>
      <charset val="238"/>
    </font>
    <font>
      <b/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16"/>
      <color theme="1"/>
      <name val="Garamond"/>
      <family val="1"/>
      <charset val="238"/>
    </font>
    <font>
      <sz val="11"/>
      <color rgb="FFFF0000"/>
      <name val="Czcionka tekstu podstawowego"/>
      <charset val="238"/>
    </font>
    <font>
      <i/>
      <sz val="12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rgb="FFE5E5E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2" fillId="2" borderId="10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43" fontId="2" fillId="2" borderId="10" xfId="0" applyNumberFormat="1" applyFont="1" applyFill="1" applyBorder="1" applyAlignment="1">
      <alignment wrapText="1"/>
    </xf>
    <xf numFmtId="43" fontId="2" fillId="2" borderId="8" xfId="0" applyNumberFormat="1" applyFont="1" applyFill="1" applyBorder="1" applyAlignment="1">
      <alignment wrapText="1"/>
    </xf>
    <xf numFmtId="43" fontId="2" fillId="2" borderId="11" xfId="0" applyNumberFormat="1" applyFont="1" applyFill="1" applyBorder="1" applyAlignment="1">
      <alignment wrapText="1"/>
    </xf>
    <xf numFmtId="0" fontId="0" fillId="0" borderId="8" xfId="0" applyBorder="1" applyAlignment="1"/>
    <xf numFmtId="43" fontId="2" fillId="2" borderId="9" xfId="0" applyNumberFormat="1" applyFont="1" applyFill="1" applyBorder="1" applyAlignment="1">
      <alignment wrapText="1"/>
    </xf>
    <xf numFmtId="43" fontId="2" fillId="2" borderId="0" xfId="0" applyNumberFormat="1" applyFont="1" applyFill="1" applyBorder="1" applyAlignment="1">
      <alignment wrapText="1"/>
    </xf>
    <xf numFmtId="43" fontId="2" fillId="2" borderId="15" xfId="0" applyNumberFormat="1" applyFont="1" applyFill="1" applyBorder="1" applyAlignment="1">
      <alignment wrapText="1"/>
    </xf>
    <xf numFmtId="43" fontId="2" fillId="2" borderId="12" xfId="0" applyNumberFormat="1" applyFont="1" applyFill="1" applyBorder="1" applyAlignment="1">
      <alignment wrapText="1"/>
    </xf>
    <xf numFmtId="43" fontId="2" fillId="2" borderId="13" xfId="0" applyNumberFormat="1" applyFont="1" applyFill="1" applyBorder="1" applyAlignment="1">
      <alignment wrapText="1"/>
    </xf>
    <xf numFmtId="43" fontId="2" fillId="2" borderId="14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 wrapText="1"/>
    </xf>
    <xf numFmtId="0" fontId="8" fillId="0" borderId="25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44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10" xfId="0" applyNumberFormat="1" applyBorder="1" applyAlignment="1"/>
    <xf numFmtId="164" fontId="0" fillId="0" borderId="1" xfId="0" applyNumberFormat="1" applyBorder="1"/>
    <xf numFmtId="44" fontId="3" fillId="2" borderId="1" xfId="0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43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5" fillId="0" borderId="8" xfId="0" applyFont="1" applyBorder="1" applyAlignment="1"/>
    <xf numFmtId="0" fontId="0" fillId="0" borderId="8" xfId="0" applyBorder="1"/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11" fillId="0" borderId="3" xfId="0" applyFont="1" applyBorder="1"/>
    <xf numFmtId="0" fontId="11" fillId="0" borderId="4" xfId="0" applyFont="1" applyBorder="1"/>
    <xf numFmtId="44" fontId="4" fillId="2" borderId="1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8"/>
  <sheetViews>
    <sheetView tabSelected="1" showWhiteSpace="0" view="pageLayout" zoomScaleNormal="70" workbookViewId="0">
      <selection sqref="A1:F1"/>
    </sheetView>
  </sheetViews>
  <sheetFormatPr defaultRowHeight="14.25"/>
  <cols>
    <col min="1" max="1" width="15" style="1" customWidth="1"/>
    <col min="2" max="2" width="28.25" customWidth="1"/>
    <col min="3" max="3" width="8" customWidth="1"/>
    <col min="4" max="4" width="8.125" customWidth="1"/>
    <col min="5" max="5" width="7.25" customWidth="1"/>
    <col min="6" max="6" width="16.25" customWidth="1"/>
    <col min="7" max="7" width="12.625" style="51" customWidth="1"/>
    <col min="8" max="8" width="13.125" bestFit="1" customWidth="1"/>
  </cols>
  <sheetData>
    <row r="1" spans="1:8" ht="31.5" customHeight="1">
      <c r="A1" s="106" t="s">
        <v>186</v>
      </c>
      <c r="B1" s="89"/>
      <c r="C1" s="89"/>
      <c r="D1" s="89"/>
      <c r="E1" s="89"/>
      <c r="F1" s="90"/>
      <c r="G1" s="85"/>
      <c r="H1" s="86"/>
    </row>
    <row r="2" spans="1:8" ht="51" customHeight="1">
      <c r="A2" s="73" t="s">
        <v>151</v>
      </c>
      <c r="B2" s="74"/>
      <c r="C2" s="74"/>
      <c r="D2" s="74"/>
      <c r="E2" s="74"/>
      <c r="F2" s="75"/>
      <c r="G2" s="87"/>
      <c r="H2" s="88"/>
    </row>
    <row r="3" spans="1:8" ht="14.25" hidden="1" customHeight="1">
      <c r="A3" s="76"/>
      <c r="B3" s="77"/>
      <c r="C3" s="77"/>
      <c r="D3" s="77"/>
      <c r="E3" s="77"/>
      <c r="F3" s="78"/>
      <c r="H3" s="55"/>
    </row>
    <row r="4" spans="1:8" ht="0.75" hidden="1" customHeight="1">
      <c r="A4" s="76"/>
      <c r="B4" s="77"/>
      <c r="C4" s="77"/>
      <c r="D4" s="77"/>
      <c r="E4" s="77"/>
      <c r="F4" s="78"/>
      <c r="H4" s="55"/>
    </row>
    <row r="5" spans="1:8" ht="14.25" hidden="1" customHeight="1">
      <c r="A5" s="79"/>
      <c r="B5" s="80"/>
      <c r="C5" s="80"/>
      <c r="D5" s="80"/>
      <c r="E5" s="80"/>
      <c r="F5" s="81"/>
      <c r="H5" s="55"/>
    </row>
    <row r="6" spans="1:8" ht="15.75">
      <c r="A6" s="83" t="s">
        <v>0</v>
      </c>
      <c r="B6" s="84" t="s">
        <v>1</v>
      </c>
      <c r="C6" s="83" t="s">
        <v>2</v>
      </c>
      <c r="D6" s="83"/>
      <c r="E6" s="83"/>
      <c r="F6" s="83" t="s">
        <v>6</v>
      </c>
      <c r="G6" s="70" t="s">
        <v>39</v>
      </c>
      <c r="H6" s="71" t="s">
        <v>150</v>
      </c>
    </row>
    <row r="7" spans="1:8" ht="36.75" customHeight="1">
      <c r="A7" s="83"/>
      <c r="B7" s="84"/>
      <c r="C7" s="2" t="s">
        <v>3</v>
      </c>
      <c r="D7" s="3" t="s">
        <v>30</v>
      </c>
      <c r="E7" s="2" t="s">
        <v>5</v>
      </c>
      <c r="F7" s="83"/>
      <c r="G7" s="70"/>
      <c r="H7" s="71"/>
    </row>
    <row r="8" spans="1:8" ht="30" customHeight="1">
      <c r="A8" s="82" t="s">
        <v>7</v>
      </c>
      <c r="B8" s="57" t="s">
        <v>152</v>
      </c>
      <c r="C8" s="8">
        <v>921</v>
      </c>
      <c r="D8" s="8">
        <v>92109</v>
      </c>
      <c r="E8" s="8">
        <v>4210</v>
      </c>
      <c r="F8" s="14">
        <v>2401.83</v>
      </c>
      <c r="G8" s="14">
        <v>880</v>
      </c>
      <c r="H8" s="14">
        <f>F8-G8</f>
        <v>1521.83</v>
      </c>
    </row>
    <row r="9" spans="1:8" s="56" customFormat="1" ht="30" customHeight="1">
      <c r="A9" s="82"/>
      <c r="B9" s="7" t="s">
        <v>153</v>
      </c>
      <c r="C9" s="8">
        <v>921</v>
      </c>
      <c r="D9" s="8">
        <v>92109</v>
      </c>
      <c r="E9" s="8">
        <v>6050</v>
      </c>
      <c r="F9" s="14">
        <v>12000</v>
      </c>
      <c r="G9" s="14">
        <v>12000</v>
      </c>
      <c r="H9" s="14">
        <f>F9-G9</f>
        <v>0</v>
      </c>
    </row>
    <row r="10" spans="1:8" ht="16.5" customHeight="1">
      <c r="A10" s="82"/>
      <c r="B10" s="82" t="s">
        <v>29</v>
      </c>
      <c r="C10" s="82"/>
      <c r="D10" s="82"/>
      <c r="E10" s="82"/>
      <c r="F10" s="15">
        <f>SUM(F8:F9)</f>
        <v>14401.83</v>
      </c>
      <c r="G10" s="15">
        <f>SUM(G8:G9)</f>
        <v>12880</v>
      </c>
      <c r="H10" s="15">
        <f>F10-G10</f>
        <v>1521.83</v>
      </c>
    </row>
    <row r="11" spans="1:8" ht="14.25" customHeight="1">
      <c r="A11" s="25"/>
      <c r="B11" s="26"/>
      <c r="C11" s="26"/>
      <c r="D11" s="26"/>
      <c r="E11" s="26"/>
      <c r="F11" s="27"/>
      <c r="G11" s="52"/>
      <c r="H11" s="28"/>
    </row>
    <row r="12" spans="1:8" ht="0.75" customHeight="1">
      <c r="A12" s="29"/>
      <c r="B12" s="30"/>
      <c r="C12" s="30"/>
      <c r="D12" s="30"/>
      <c r="E12" s="30"/>
      <c r="F12" s="31"/>
      <c r="H12" s="19"/>
    </row>
    <row r="13" spans="1:8" ht="10.5" hidden="1" customHeight="1">
      <c r="A13" s="32"/>
      <c r="B13" s="33"/>
      <c r="C13" s="33"/>
      <c r="D13" s="33"/>
      <c r="E13" s="33"/>
      <c r="F13" s="34"/>
      <c r="H13" s="19"/>
    </row>
    <row r="14" spans="1:8" ht="30.75" customHeight="1">
      <c r="A14" s="63" t="s">
        <v>8</v>
      </c>
      <c r="B14" s="6" t="s">
        <v>36</v>
      </c>
      <c r="C14" s="4">
        <v>900</v>
      </c>
      <c r="D14" s="4">
        <v>90003</v>
      </c>
      <c r="E14" s="4">
        <v>4210</v>
      </c>
      <c r="F14" s="14">
        <v>591.16</v>
      </c>
      <c r="G14" s="14">
        <v>289.93</v>
      </c>
      <c r="H14" s="14">
        <f>F14-G14</f>
        <v>301.22999999999996</v>
      </c>
    </row>
    <row r="15" spans="1:8" s="56" customFormat="1" ht="29.25" customHeight="1">
      <c r="A15" s="63"/>
      <c r="B15" s="6" t="s">
        <v>31</v>
      </c>
      <c r="C15" s="4">
        <v>921</v>
      </c>
      <c r="D15" s="4">
        <v>92109</v>
      </c>
      <c r="E15" s="4">
        <v>4210</v>
      </c>
      <c r="F15" s="14">
        <v>6000</v>
      </c>
      <c r="G15" s="14">
        <v>1871.75</v>
      </c>
      <c r="H15" s="14">
        <f>F15-G15</f>
        <v>4128.25</v>
      </c>
    </row>
    <row r="16" spans="1:8" s="56" customFormat="1" ht="33.75" customHeight="1">
      <c r="A16" s="63"/>
      <c r="B16" s="6" t="s">
        <v>154</v>
      </c>
      <c r="C16" s="4">
        <v>921</v>
      </c>
      <c r="D16" s="4">
        <v>92109</v>
      </c>
      <c r="E16" s="4">
        <v>4300</v>
      </c>
      <c r="F16" s="14">
        <v>18000</v>
      </c>
      <c r="G16" s="14">
        <v>0</v>
      </c>
      <c r="H16" s="14">
        <f t="shared" ref="H16:H18" si="0">F16-G16</f>
        <v>18000</v>
      </c>
    </row>
    <row r="17" spans="1:8" s="56" customFormat="1" ht="33.75" customHeight="1">
      <c r="A17" s="63"/>
      <c r="B17" s="9" t="s">
        <v>35</v>
      </c>
      <c r="C17" s="4">
        <v>921</v>
      </c>
      <c r="D17" s="4">
        <v>92195</v>
      </c>
      <c r="E17" s="4">
        <v>4210</v>
      </c>
      <c r="F17" s="14">
        <v>2000</v>
      </c>
      <c r="G17" s="14">
        <v>0</v>
      </c>
      <c r="H17" s="14">
        <f t="shared" si="0"/>
        <v>2000</v>
      </c>
    </row>
    <row r="18" spans="1:8" s="56" customFormat="1" ht="33.75" customHeight="1">
      <c r="A18" s="63"/>
      <c r="B18" s="9" t="s">
        <v>33</v>
      </c>
      <c r="C18" s="4">
        <v>921</v>
      </c>
      <c r="D18" s="4">
        <v>92195</v>
      </c>
      <c r="E18" s="4">
        <v>4300</v>
      </c>
      <c r="F18" s="14">
        <v>6000</v>
      </c>
      <c r="G18" s="14">
        <v>0</v>
      </c>
      <c r="H18" s="14">
        <f t="shared" si="0"/>
        <v>6000</v>
      </c>
    </row>
    <row r="19" spans="1:8" ht="18.75" customHeight="1">
      <c r="A19" s="63"/>
      <c r="B19" s="63" t="s">
        <v>29</v>
      </c>
      <c r="C19" s="63"/>
      <c r="D19" s="63"/>
      <c r="E19" s="63"/>
      <c r="F19" s="15">
        <f>SUM(F14:F18)</f>
        <v>32591.16</v>
      </c>
      <c r="G19" s="15">
        <f>SUM(G14:G18)</f>
        <v>2161.6799999999998</v>
      </c>
      <c r="H19" s="15">
        <f>F19-G19</f>
        <v>30429.48</v>
      </c>
    </row>
    <row r="20" spans="1:8" ht="13.5" customHeight="1">
      <c r="A20" s="20"/>
      <c r="B20" s="21"/>
      <c r="C20" s="21"/>
      <c r="D20" s="21"/>
      <c r="E20" s="21"/>
      <c r="F20" s="72"/>
      <c r="G20" s="72"/>
      <c r="H20" s="72"/>
    </row>
    <row r="21" spans="1:8" ht="14.25" hidden="1" customHeight="1">
      <c r="A21" s="22"/>
      <c r="B21" s="23"/>
      <c r="C21" s="23"/>
      <c r="D21" s="23"/>
      <c r="E21" s="23"/>
      <c r="F21" s="24"/>
      <c r="H21" s="19"/>
    </row>
    <row r="22" spans="1:8" ht="34.5" customHeight="1">
      <c r="A22" s="64" t="s">
        <v>9</v>
      </c>
      <c r="B22" s="6" t="s">
        <v>31</v>
      </c>
      <c r="C22" s="5">
        <v>921</v>
      </c>
      <c r="D22" s="5">
        <v>92109</v>
      </c>
      <c r="E22" s="5">
        <v>4210</v>
      </c>
      <c r="F22" s="14">
        <v>14506</v>
      </c>
      <c r="G22" s="14">
        <v>0</v>
      </c>
      <c r="H22" s="14">
        <f t="shared" ref="H22:H86" si="1">F22-G22</f>
        <v>14506</v>
      </c>
    </row>
    <row r="23" spans="1:8" ht="34.5" customHeight="1">
      <c r="A23" s="65"/>
      <c r="B23" s="9" t="s">
        <v>35</v>
      </c>
      <c r="C23" s="5">
        <v>921</v>
      </c>
      <c r="D23" s="5">
        <v>92195</v>
      </c>
      <c r="E23" s="5">
        <v>4210</v>
      </c>
      <c r="F23" s="14">
        <v>2000</v>
      </c>
      <c r="G23" s="14">
        <v>0</v>
      </c>
      <c r="H23" s="14">
        <f t="shared" si="1"/>
        <v>2000</v>
      </c>
    </row>
    <row r="24" spans="1:8" ht="15" customHeight="1">
      <c r="A24" s="66"/>
      <c r="B24" s="63" t="s">
        <v>29</v>
      </c>
      <c r="C24" s="63"/>
      <c r="D24" s="63"/>
      <c r="E24" s="63"/>
      <c r="F24" s="15">
        <f>SUM(F22:F23)</f>
        <v>16506</v>
      </c>
      <c r="G24" s="15">
        <f>SUM(G22:G23)</f>
        <v>0</v>
      </c>
      <c r="H24" s="15">
        <f t="shared" si="1"/>
        <v>16506</v>
      </c>
    </row>
    <row r="25" spans="1:8" ht="15" customHeight="1">
      <c r="A25" s="35"/>
      <c r="B25" s="36"/>
      <c r="C25" s="36"/>
      <c r="D25" s="36"/>
      <c r="E25" s="36"/>
      <c r="F25" s="37"/>
      <c r="G25" s="53"/>
      <c r="H25" s="50"/>
    </row>
    <row r="26" spans="1:8" ht="44.25" customHeight="1">
      <c r="A26" s="64" t="s">
        <v>10</v>
      </c>
      <c r="B26" s="6" t="s">
        <v>155</v>
      </c>
      <c r="C26" s="5">
        <v>921</v>
      </c>
      <c r="D26" s="5">
        <v>92109</v>
      </c>
      <c r="E26" s="5">
        <v>4210</v>
      </c>
      <c r="F26" s="16">
        <v>18563.400000000001</v>
      </c>
      <c r="G26" s="16">
        <v>0</v>
      </c>
      <c r="H26" s="16">
        <f t="shared" si="1"/>
        <v>18563.400000000001</v>
      </c>
    </row>
    <row r="27" spans="1:8" ht="14.25" customHeight="1">
      <c r="A27" s="66"/>
      <c r="B27" s="63" t="s">
        <v>29</v>
      </c>
      <c r="C27" s="63"/>
      <c r="D27" s="63"/>
      <c r="E27" s="63"/>
      <c r="F27" s="54">
        <f>SUM(F26:F26)</f>
        <v>18563.400000000001</v>
      </c>
      <c r="G27" s="54">
        <f>SUM(G26:G26)</f>
        <v>0</v>
      </c>
      <c r="H27" s="54">
        <f t="shared" si="1"/>
        <v>18563.400000000001</v>
      </c>
    </row>
    <row r="28" spans="1:8" ht="15" customHeight="1">
      <c r="A28" s="67"/>
      <c r="B28" s="67"/>
      <c r="C28" s="67"/>
      <c r="D28" s="67"/>
      <c r="E28" s="67"/>
      <c r="F28" s="67"/>
      <c r="G28" s="53"/>
      <c r="H28" s="50"/>
    </row>
    <row r="29" spans="1:8" ht="33.75" customHeight="1">
      <c r="A29" s="63" t="s">
        <v>11</v>
      </c>
      <c r="B29" s="6" t="s">
        <v>156</v>
      </c>
      <c r="C29" s="4">
        <v>900</v>
      </c>
      <c r="D29" s="4">
        <v>90095</v>
      </c>
      <c r="E29" s="4">
        <v>4210</v>
      </c>
      <c r="F29" s="14">
        <v>15272.2</v>
      </c>
      <c r="G29" s="14">
        <v>11920.14</v>
      </c>
      <c r="H29" s="14">
        <f t="shared" si="1"/>
        <v>3352.0600000000013</v>
      </c>
    </row>
    <row r="30" spans="1:8" ht="33.75" customHeight="1">
      <c r="A30" s="63"/>
      <c r="B30" s="9" t="s">
        <v>35</v>
      </c>
      <c r="C30" s="4">
        <v>921</v>
      </c>
      <c r="D30" s="4">
        <v>92195</v>
      </c>
      <c r="E30" s="4">
        <v>4210</v>
      </c>
      <c r="F30" s="14">
        <v>1000</v>
      </c>
      <c r="G30" s="14">
        <v>0</v>
      </c>
      <c r="H30" s="14">
        <f t="shared" si="1"/>
        <v>1000</v>
      </c>
    </row>
    <row r="31" spans="1:8" ht="15.75" customHeight="1">
      <c r="A31" s="63"/>
      <c r="B31" s="63" t="s">
        <v>29</v>
      </c>
      <c r="C31" s="63"/>
      <c r="D31" s="63"/>
      <c r="E31" s="63"/>
      <c r="F31" s="15">
        <f>SUM(F29:F30)</f>
        <v>16272.2</v>
      </c>
      <c r="G31" s="15">
        <f>SUM(G29:G30)</f>
        <v>11920.14</v>
      </c>
      <c r="H31" s="15">
        <f t="shared" si="1"/>
        <v>4352.0600000000013</v>
      </c>
    </row>
    <row r="32" spans="1:8" ht="14.25" customHeight="1">
      <c r="A32" s="67"/>
      <c r="B32" s="67"/>
      <c r="C32" s="67"/>
      <c r="D32" s="67"/>
      <c r="E32" s="67"/>
      <c r="F32" s="67"/>
      <c r="G32" s="53"/>
      <c r="H32" s="50"/>
    </row>
    <row r="33" spans="1:8" ht="30.75" customHeight="1">
      <c r="A33" s="63" t="s">
        <v>12</v>
      </c>
      <c r="B33" s="6" t="s">
        <v>38</v>
      </c>
      <c r="C33" s="4">
        <v>900</v>
      </c>
      <c r="D33" s="4">
        <v>90004</v>
      </c>
      <c r="E33" s="4">
        <v>4210</v>
      </c>
      <c r="F33" s="14">
        <v>300</v>
      </c>
      <c r="G33" s="14">
        <v>0</v>
      </c>
      <c r="H33" s="14">
        <f t="shared" si="1"/>
        <v>300</v>
      </c>
    </row>
    <row r="34" spans="1:8" ht="31.5" customHeight="1">
      <c r="A34" s="63"/>
      <c r="B34" s="6" t="s">
        <v>37</v>
      </c>
      <c r="C34" s="4">
        <v>900</v>
      </c>
      <c r="D34" s="4">
        <v>90015</v>
      </c>
      <c r="E34" s="4">
        <v>6050</v>
      </c>
      <c r="F34" s="14">
        <v>11000</v>
      </c>
      <c r="G34" s="14">
        <v>8048.93</v>
      </c>
      <c r="H34" s="14">
        <f t="shared" si="1"/>
        <v>2951.0699999999997</v>
      </c>
    </row>
    <row r="35" spans="1:8" ht="36" customHeight="1">
      <c r="A35" s="63"/>
      <c r="B35" s="6" t="s">
        <v>157</v>
      </c>
      <c r="C35" s="4">
        <v>900</v>
      </c>
      <c r="D35" s="4">
        <v>90095</v>
      </c>
      <c r="E35" s="4">
        <v>6060</v>
      </c>
      <c r="F35" s="14">
        <v>7297.2</v>
      </c>
      <c r="G35" s="14">
        <v>0</v>
      </c>
      <c r="H35" s="14">
        <f t="shared" si="1"/>
        <v>7297.2</v>
      </c>
    </row>
    <row r="36" spans="1:8" ht="25.5" hidden="1" customHeight="1">
      <c r="A36" s="63"/>
      <c r="B36" s="6"/>
      <c r="C36" s="10"/>
      <c r="D36" s="10"/>
      <c r="E36" s="10"/>
      <c r="F36" s="14"/>
      <c r="G36" s="14"/>
      <c r="H36" s="14">
        <f t="shared" si="1"/>
        <v>0</v>
      </c>
    </row>
    <row r="37" spans="1:8" s="56" customFormat="1" ht="28.5" customHeight="1">
      <c r="A37" s="63"/>
      <c r="B37" s="6" t="s">
        <v>158</v>
      </c>
      <c r="C37" s="4">
        <v>921</v>
      </c>
      <c r="D37" s="4">
        <v>92195</v>
      </c>
      <c r="E37" s="4">
        <v>4300</v>
      </c>
      <c r="F37" s="14">
        <v>200</v>
      </c>
      <c r="G37" s="14">
        <v>0</v>
      </c>
      <c r="H37" s="14">
        <f t="shared" si="1"/>
        <v>200</v>
      </c>
    </row>
    <row r="38" spans="1:8" ht="13.5" customHeight="1">
      <c r="A38" s="63"/>
      <c r="B38" s="68" t="s">
        <v>29</v>
      </c>
      <c r="C38" s="68"/>
      <c r="D38" s="68"/>
      <c r="E38" s="68"/>
      <c r="F38" s="15">
        <f>SUM(F33:F37)</f>
        <v>18797.2</v>
      </c>
      <c r="G38" s="15">
        <f>SUM(G33:G35)</f>
        <v>8048.93</v>
      </c>
      <c r="H38" s="15">
        <f>F38-G38</f>
        <v>10748.27</v>
      </c>
    </row>
    <row r="39" spans="1:8" ht="15" customHeight="1">
      <c r="A39" s="63"/>
      <c r="B39" s="63"/>
      <c r="C39" s="63"/>
      <c r="D39" s="63"/>
      <c r="E39" s="63"/>
      <c r="F39" s="63"/>
      <c r="G39" s="53"/>
      <c r="H39" s="50"/>
    </row>
    <row r="40" spans="1:8" ht="47.25" customHeight="1">
      <c r="A40" s="64" t="s">
        <v>13</v>
      </c>
      <c r="B40" s="6" t="s">
        <v>32</v>
      </c>
      <c r="C40" s="5">
        <v>600</v>
      </c>
      <c r="D40" s="5">
        <v>60016</v>
      </c>
      <c r="E40" s="5">
        <v>4270</v>
      </c>
      <c r="F40" s="16">
        <v>13807.84</v>
      </c>
      <c r="G40" s="16">
        <v>13800.69</v>
      </c>
      <c r="H40" s="16">
        <f t="shared" si="1"/>
        <v>7.1499999999996362</v>
      </c>
    </row>
    <row r="41" spans="1:8" ht="37.5" customHeight="1">
      <c r="A41" s="65"/>
      <c r="B41" s="6" t="s">
        <v>38</v>
      </c>
      <c r="C41" s="5">
        <v>900</v>
      </c>
      <c r="D41" s="4">
        <v>90004</v>
      </c>
      <c r="E41" s="4">
        <v>4210</v>
      </c>
      <c r="F41" s="16">
        <v>1500</v>
      </c>
      <c r="G41" s="16">
        <v>103.4</v>
      </c>
      <c r="H41" s="16">
        <f t="shared" si="1"/>
        <v>1396.6</v>
      </c>
    </row>
    <row r="42" spans="1:8" s="56" customFormat="1" ht="37.5" customHeight="1">
      <c r="A42" s="65"/>
      <c r="B42" s="6" t="s">
        <v>31</v>
      </c>
      <c r="C42" s="5">
        <v>921</v>
      </c>
      <c r="D42" s="4">
        <v>92109</v>
      </c>
      <c r="E42" s="4">
        <v>4210</v>
      </c>
      <c r="F42" s="16">
        <v>3500</v>
      </c>
      <c r="G42" s="16">
        <v>485.85</v>
      </c>
      <c r="H42" s="16">
        <f t="shared" si="1"/>
        <v>3014.15</v>
      </c>
    </row>
    <row r="43" spans="1:8" s="56" customFormat="1" ht="37.5" customHeight="1">
      <c r="A43" s="65"/>
      <c r="B43" s="9" t="s">
        <v>35</v>
      </c>
      <c r="C43" s="5">
        <v>921</v>
      </c>
      <c r="D43" s="4">
        <v>92195</v>
      </c>
      <c r="E43" s="4">
        <v>4210</v>
      </c>
      <c r="F43" s="16">
        <v>1000</v>
      </c>
      <c r="G43" s="16">
        <v>0</v>
      </c>
      <c r="H43" s="16">
        <f t="shared" si="1"/>
        <v>1000</v>
      </c>
    </row>
    <row r="44" spans="1:8" s="56" customFormat="1" ht="37.5" customHeight="1">
      <c r="A44" s="65"/>
      <c r="B44" s="9" t="s">
        <v>33</v>
      </c>
      <c r="C44" s="5">
        <v>921</v>
      </c>
      <c r="D44" s="4">
        <v>92195</v>
      </c>
      <c r="E44" s="4">
        <v>4300</v>
      </c>
      <c r="F44" s="16">
        <v>1000</v>
      </c>
      <c r="G44" s="16">
        <v>0</v>
      </c>
      <c r="H44" s="16">
        <f t="shared" si="1"/>
        <v>1000</v>
      </c>
    </row>
    <row r="45" spans="1:8" ht="15.75" customHeight="1">
      <c r="A45" s="66"/>
      <c r="B45" s="63" t="s">
        <v>29</v>
      </c>
      <c r="C45" s="63"/>
      <c r="D45" s="63"/>
      <c r="E45" s="63"/>
      <c r="F45" s="54">
        <f>SUM(F40:F44)</f>
        <v>20807.84</v>
      </c>
      <c r="G45" s="54">
        <f>SUM(G40:G44)</f>
        <v>14389.94</v>
      </c>
      <c r="H45" s="54">
        <f t="shared" si="1"/>
        <v>6417.9</v>
      </c>
    </row>
    <row r="46" spans="1:8" ht="9.75" customHeight="1">
      <c r="A46" s="67"/>
      <c r="B46" s="67"/>
      <c r="C46" s="67"/>
      <c r="D46" s="67"/>
      <c r="E46" s="67"/>
      <c r="F46" s="67"/>
      <c r="G46" s="53"/>
      <c r="H46" s="50"/>
    </row>
    <row r="47" spans="1:8" ht="28.5" customHeight="1">
      <c r="A47" s="63" t="s">
        <v>14</v>
      </c>
      <c r="B47" s="57" t="s">
        <v>159</v>
      </c>
      <c r="C47" s="4">
        <v>921</v>
      </c>
      <c r="D47" s="4">
        <v>92109</v>
      </c>
      <c r="E47" s="4">
        <v>4210</v>
      </c>
      <c r="F47" s="14">
        <v>9040</v>
      </c>
      <c r="G47" s="14">
        <v>1038.99</v>
      </c>
      <c r="H47" s="14">
        <f t="shared" si="1"/>
        <v>8001.01</v>
      </c>
    </row>
    <row r="48" spans="1:8" ht="37.5" customHeight="1">
      <c r="A48" s="63"/>
      <c r="B48" s="6" t="s">
        <v>160</v>
      </c>
      <c r="C48" s="4">
        <v>921</v>
      </c>
      <c r="D48" s="4">
        <v>92109</v>
      </c>
      <c r="E48" s="4">
        <v>4300</v>
      </c>
      <c r="F48" s="14">
        <v>7185.44</v>
      </c>
      <c r="G48" s="14">
        <v>0</v>
      </c>
      <c r="H48" s="14">
        <f t="shared" si="1"/>
        <v>7185.44</v>
      </c>
    </row>
    <row r="49" spans="1:8" ht="20.25" customHeight="1">
      <c r="A49" s="63"/>
      <c r="B49" s="63" t="s">
        <v>29</v>
      </c>
      <c r="C49" s="63"/>
      <c r="D49" s="63"/>
      <c r="E49" s="63"/>
      <c r="F49" s="15">
        <f>SUM(F47:F48)</f>
        <v>16225.439999999999</v>
      </c>
      <c r="G49" s="15">
        <f>SUM(G47:G48)</f>
        <v>1038.99</v>
      </c>
      <c r="H49" s="15">
        <f t="shared" si="1"/>
        <v>15186.449999999999</v>
      </c>
    </row>
    <row r="50" spans="1:8" ht="18.75" customHeight="1">
      <c r="A50" s="67"/>
      <c r="B50" s="67"/>
      <c r="C50" s="67"/>
      <c r="D50" s="67"/>
      <c r="E50" s="67"/>
      <c r="F50" s="67"/>
      <c r="G50" s="53"/>
      <c r="H50" s="50"/>
    </row>
    <row r="51" spans="1:8" ht="36.75" customHeight="1">
      <c r="A51" s="63" t="s">
        <v>15</v>
      </c>
      <c r="B51" s="6" t="s">
        <v>164</v>
      </c>
      <c r="C51" s="58" t="s">
        <v>161</v>
      </c>
      <c r="D51" s="58" t="s">
        <v>162</v>
      </c>
      <c r="E51" s="58" t="s">
        <v>163</v>
      </c>
      <c r="F51" s="14">
        <v>20000</v>
      </c>
      <c r="G51" s="14">
        <v>0</v>
      </c>
      <c r="H51" s="14">
        <f t="shared" si="1"/>
        <v>20000</v>
      </c>
    </row>
    <row r="52" spans="1:8" s="56" customFormat="1" ht="36.75" customHeight="1">
      <c r="A52" s="63"/>
      <c r="B52" s="6" t="s">
        <v>168</v>
      </c>
      <c r="C52" s="58" t="s">
        <v>165</v>
      </c>
      <c r="D52" s="58" t="s">
        <v>166</v>
      </c>
      <c r="E52" s="58" t="s">
        <v>167</v>
      </c>
      <c r="F52" s="14">
        <v>2304.14</v>
      </c>
      <c r="G52" s="14">
        <v>1999</v>
      </c>
      <c r="H52" s="14">
        <f t="shared" si="1"/>
        <v>305.13999999999987</v>
      </c>
    </row>
    <row r="53" spans="1:8" ht="18" customHeight="1">
      <c r="A53" s="63"/>
      <c r="B53" s="63" t="s">
        <v>29</v>
      </c>
      <c r="C53" s="63"/>
      <c r="D53" s="63"/>
      <c r="E53" s="63"/>
      <c r="F53" s="15">
        <f>SUM(F51:F52)</f>
        <v>22304.14</v>
      </c>
      <c r="G53" s="15">
        <f>SUM(G51:G52)</f>
        <v>1999</v>
      </c>
      <c r="H53" s="15">
        <f t="shared" si="1"/>
        <v>20305.14</v>
      </c>
    </row>
    <row r="54" spans="1:8" ht="14.25" customHeight="1">
      <c r="A54" s="67"/>
      <c r="B54" s="67"/>
      <c r="C54" s="67"/>
      <c r="D54" s="67"/>
      <c r="E54" s="67"/>
      <c r="F54" s="67"/>
      <c r="G54" s="53"/>
      <c r="H54" s="50"/>
    </row>
    <row r="55" spans="1:8" ht="30" customHeight="1">
      <c r="A55" s="63" t="s">
        <v>16</v>
      </c>
      <c r="B55" s="6" t="s">
        <v>169</v>
      </c>
      <c r="C55" s="4">
        <v>921</v>
      </c>
      <c r="D55" s="4">
        <v>92109</v>
      </c>
      <c r="E55" s="4">
        <v>6060</v>
      </c>
      <c r="F55" s="17">
        <v>30000</v>
      </c>
      <c r="G55" s="17">
        <v>24000</v>
      </c>
      <c r="H55" s="17">
        <f t="shared" si="1"/>
        <v>6000</v>
      </c>
    </row>
    <row r="56" spans="1:8" ht="29.25" customHeight="1">
      <c r="A56" s="63"/>
      <c r="B56" s="9" t="s">
        <v>33</v>
      </c>
      <c r="C56" s="4">
        <v>921</v>
      </c>
      <c r="D56" s="4">
        <v>92195</v>
      </c>
      <c r="E56" s="4">
        <v>4300</v>
      </c>
      <c r="F56" s="17">
        <v>2450.88</v>
      </c>
      <c r="G56" s="17">
        <v>0</v>
      </c>
      <c r="H56" s="17">
        <f t="shared" si="1"/>
        <v>2450.88</v>
      </c>
    </row>
    <row r="57" spans="1:8" ht="18.75" customHeight="1">
      <c r="A57" s="63"/>
      <c r="B57" s="63" t="s">
        <v>29</v>
      </c>
      <c r="C57" s="63"/>
      <c r="D57" s="63"/>
      <c r="E57" s="63"/>
      <c r="F57" s="13">
        <f>SUM(F55:F56)</f>
        <v>32450.880000000001</v>
      </c>
      <c r="G57" s="13">
        <f>SUM(G55:G56)</f>
        <v>24000</v>
      </c>
      <c r="H57" s="13">
        <f t="shared" si="1"/>
        <v>8450.880000000001</v>
      </c>
    </row>
    <row r="58" spans="1:8" ht="28.5" customHeight="1">
      <c r="A58" s="67"/>
      <c r="B58" s="67"/>
      <c r="C58" s="67"/>
      <c r="D58" s="67"/>
      <c r="E58" s="67"/>
      <c r="F58" s="67"/>
      <c r="G58" s="53"/>
      <c r="H58" s="50"/>
    </row>
    <row r="59" spans="1:8" ht="42.75" customHeight="1">
      <c r="A59" s="64" t="s">
        <v>17</v>
      </c>
      <c r="B59" s="9" t="s">
        <v>170</v>
      </c>
      <c r="C59" s="5">
        <v>900</v>
      </c>
      <c r="D59" s="5">
        <v>90003</v>
      </c>
      <c r="E59" s="5">
        <v>4210</v>
      </c>
      <c r="F59" s="16">
        <v>1500</v>
      </c>
      <c r="G59" s="16">
        <v>1425.38</v>
      </c>
      <c r="H59" s="16">
        <f t="shared" si="1"/>
        <v>74.619999999999891</v>
      </c>
    </row>
    <row r="60" spans="1:8" s="18" customFormat="1" ht="42.75" customHeight="1">
      <c r="A60" s="65"/>
      <c r="B60" s="9" t="s">
        <v>34</v>
      </c>
      <c r="C60" s="5">
        <v>921</v>
      </c>
      <c r="D60" s="5">
        <v>92109</v>
      </c>
      <c r="E60" s="5">
        <v>4210</v>
      </c>
      <c r="F60" s="16">
        <v>4477.5</v>
      </c>
      <c r="G60" s="16">
        <v>3827.5</v>
      </c>
      <c r="H60" s="16">
        <f t="shared" si="1"/>
        <v>650</v>
      </c>
    </row>
    <row r="61" spans="1:8" ht="31.5" customHeight="1">
      <c r="A61" s="65"/>
      <c r="B61" s="9" t="s">
        <v>171</v>
      </c>
      <c r="C61" s="5">
        <v>921</v>
      </c>
      <c r="D61" s="5">
        <v>92109</v>
      </c>
      <c r="E61" s="5">
        <v>6050</v>
      </c>
      <c r="F61" s="16">
        <v>17937.740000000002</v>
      </c>
      <c r="G61" s="16">
        <v>0</v>
      </c>
      <c r="H61" s="16">
        <f t="shared" si="1"/>
        <v>17937.740000000002</v>
      </c>
    </row>
    <row r="62" spans="1:8" ht="32.25" customHeight="1">
      <c r="A62" s="65"/>
      <c r="B62" s="9" t="s">
        <v>35</v>
      </c>
      <c r="C62" s="5">
        <v>921</v>
      </c>
      <c r="D62" s="5">
        <v>92195</v>
      </c>
      <c r="E62" s="5">
        <v>4210</v>
      </c>
      <c r="F62" s="16">
        <v>2000</v>
      </c>
      <c r="G62" s="16">
        <v>0</v>
      </c>
      <c r="H62" s="16">
        <f t="shared" si="1"/>
        <v>2000</v>
      </c>
    </row>
    <row r="63" spans="1:8" s="56" customFormat="1" ht="32.25" customHeight="1">
      <c r="A63" s="65"/>
      <c r="B63" s="9" t="s">
        <v>33</v>
      </c>
      <c r="C63" s="5">
        <v>921</v>
      </c>
      <c r="D63" s="5">
        <v>92195</v>
      </c>
      <c r="E63" s="5">
        <v>4300</v>
      </c>
      <c r="F63" s="16">
        <v>2000</v>
      </c>
      <c r="G63" s="16">
        <v>0</v>
      </c>
      <c r="H63" s="16">
        <f t="shared" si="1"/>
        <v>2000</v>
      </c>
    </row>
    <row r="64" spans="1:8" ht="18" customHeight="1">
      <c r="A64" s="66"/>
      <c r="B64" s="63" t="s">
        <v>29</v>
      </c>
      <c r="C64" s="63"/>
      <c r="D64" s="63"/>
      <c r="E64" s="63"/>
      <c r="F64" s="54">
        <f>SUM(F59:F63)</f>
        <v>27915.24</v>
      </c>
      <c r="G64" s="54">
        <f>SUM(G59:G63)</f>
        <v>5252.88</v>
      </c>
      <c r="H64" s="54">
        <f t="shared" si="1"/>
        <v>22662.36</v>
      </c>
    </row>
    <row r="65" spans="1:8" ht="19.5" customHeight="1">
      <c r="A65" s="67"/>
      <c r="B65" s="67"/>
      <c r="C65" s="67"/>
      <c r="D65" s="67"/>
      <c r="E65" s="67"/>
      <c r="F65" s="67"/>
      <c r="G65" s="53"/>
      <c r="H65" s="50"/>
    </row>
    <row r="66" spans="1:8" ht="73.5" hidden="1" customHeight="1">
      <c r="A66" s="67"/>
      <c r="B66" s="67"/>
      <c r="C66" s="67"/>
      <c r="D66" s="67"/>
      <c r="E66" s="67"/>
      <c r="F66" s="67"/>
      <c r="G66" s="53"/>
      <c r="H66" s="50">
        <f t="shared" si="1"/>
        <v>0</v>
      </c>
    </row>
    <row r="67" spans="1:8" ht="33" customHeight="1">
      <c r="A67" s="63" t="s">
        <v>18</v>
      </c>
      <c r="B67" s="6" t="s">
        <v>172</v>
      </c>
      <c r="C67" s="4">
        <v>600</v>
      </c>
      <c r="D67" s="4">
        <v>60016</v>
      </c>
      <c r="E67" s="4">
        <v>4210</v>
      </c>
      <c r="F67" s="17">
        <v>3000</v>
      </c>
      <c r="G67" s="17">
        <v>0</v>
      </c>
      <c r="H67" s="17">
        <f t="shared" si="1"/>
        <v>3000</v>
      </c>
    </row>
    <row r="68" spans="1:8" ht="32.25" customHeight="1">
      <c r="A68" s="63"/>
      <c r="B68" s="6" t="s">
        <v>173</v>
      </c>
      <c r="C68" s="4">
        <v>921</v>
      </c>
      <c r="D68" s="4">
        <v>92109</v>
      </c>
      <c r="E68" s="4">
        <v>4210</v>
      </c>
      <c r="F68" s="17">
        <v>7889.57</v>
      </c>
      <c r="G68" s="17">
        <v>0</v>
      </c>
      <c r="H68" s="17">
        <f t="shared" si="1"/>
        <v>7889.57</v>
      </c>
    </row>
    <row r="69" spans="1:8" ht="29.25" customHeight="1">
      <c r="A69" s="63"/>
      <c r="B69" s="6" t="s">
        <v>173</v>
      </c>
      <c r="C69" s="4">
        <v>921</v>
      </c>
      <c r="D69" s="4">
        <v>92109</v>
      </c>
      <c r="E69" s="4">
        <v>4300</v>
      </c>
      <c r="F69" s="17">
        <v>7889.57</v>
      </c>
      <c r="G69" s="17">
        <v>0</v>
      </c>
      <c r="H69" s="17">
        <f t="shared" si="1"/>
        <v>7889.57</v>
      </c>
    </row>
    <row r="70" spans="1:8" s="56" customFormat="1" ht="29.25" customHeight="1">
      <c r="A70" s="63"/>
      <c r="B70" s="9" t="s">
        <v>33</v>
      </c>
      <c r="C70" s="4">
        <v>921</v>
      </c>
      <c r="D70" s="4">
        <v>92195</v>
      </c>
      <c r="E70" s="4">
        <v>4300</v>
      </c>
      <c r="F70" s="17">
        <v>1000</v>
      </c>
      <c r="G70" s="17">
        <v>0</v>
      </c>
      <c r="H70" s="17">
        <f t="shared" si="1"/>
        <v>1000</v>
      </c>
    </row>
    <row r="71" spans="1:8" ht="15" customHeight="1">
      <c r="A71" s="63"/>
      <c r="B71" s="63" t="s">
        <v>29</v>
      </c>
      <c r="C71" s="63"/>
      <c r="D71" s="63"/>
      <c r="E71" s="63"/>
      <c r="F71" s="13">
        <f>SUM(F67:F70)</f>
        <v>19779.14</v>
      </c>
      <c r="G71" s="13">
        <f>SUM(G67:G70)</f>
        <v>0</v>
      </c>
      <c r="H71" s="13">
        <f t="shared" si="1"/>
        <v>19779.14</v>
      </c>
    </row>
    <row r="72" spans="1:8" ht="15.75" customHeight="1">
      <c r="A72" s="69"/>
      <c r="B72" s="69"/>
      <c r="C72" s="69"/>
      <c r="D72" s="69"/>
      <c r="E72" s="69"/>
      <c r="F72" s="69"/>
      <c r="G72" s="53"/>
      <c r="H72" s="50"/>
    </row>
    <row r="73" spans="1:8" ht="32.25" customHeight="1">
      <c r="A73" s="63" t="s">
        <v>19</v>
      </c>
      <c r="B73" s="6" t="s">
        <v>174</v>
      </c>
      <c r="C73" s="4">
        <v>600</v>
      </c>
      <c r="D73" s="4">
        <v>60016</v>
      </c>
      <c r="E73" s="4">
        <v>6050</v>
      </c>
      <c r="F73" s="17">
        <v>44759.199999999997</v>
      </c>
      <c r="G73" s="17">
        <v>0</v>
      </c>
      <c r="H73" s="17">
        <f t="shared" si="1"/>
        <v>44759.199999999997</v>
      </c>
    </row>
    <row r="74" spans="1:8" ht="32.25" customHeight="1">
      <c r="A74" s="63"/>
      <c r="B74" s="9" t="s">
        <v>35</v>
      </c>
      <c r="C74" s="4">
        <v>921</v>
      </c>
      <c r="D74" s="4">
        <v>92195</v>
      </c>
      <c r="E74" s="4">
        <v>4210</v>
      </c>
      <c r="F74" s="17">
        <v>1000</v>
      </c>
      <c r="G74" s="17">
        <v>0</v>
      </c>
      <c r="H74" s="17">
        <f t="shared" si="1"/>
        <v>1000</v>
      </c>
    </row>
    <row r="75" spans="1:8" ht="38.25" customHeight="1">
      <c r="A75" s="63"/>
      <c r="B75" s="9" t="s">
        <v>33</v>
      </c>
      <c r="C75" s="4">
        <v>921</v>
      </c>
      <c r="D75" s="4">
        <v>92195</v>
      </c>
      <c r="E75" s="4">
        <v>4300</v>
      </c>
      <c r="F75" s="17">
        <v>1000</v>
      </c>
      <c r="G75" s="17">
        <v>0</v>
      </c>
      <c r="H75" s="17">
        <f t="shared" si="1"/>
        <v>1000</v>
      </c>
    </row>
    <row r="76" spans="1:8" ht="16.5" customHeight="1">
      <c r="A76" s="63"/>
      <c r="B76" s="63" t="s">
        <v>29</v>
      </c>
      <c r="C76" s="63"/>
      <c r="D76" s="63"/>
      <c r="E76" s="63"/>
      <c r="F76" s="13">
        <f>SUM(F73:F75)</f>
        <v>46759.199999999997</v>
      </c>
      <c r="G76" s="13">
        <f>SUM(G73:G75)</f>
        <v>0</v>
      </c>
      <c r="H76" s="13">
        <f t="shared" si="1"/>
        <v>46759.199999999997</v>
      </c>
    </row>
    <row r="77" spans="1:8" ht="15.75" customHeight="1">
      <c r="A77" s="69"/>
      <c r="B77" s="69"/>
      <c r="C77" s="69"/>
      <c r="D77" s="69"/>
      <c r="E77" s="69"/>
      <c r="F77" s="69"/>
      <c r="G77" s="53"/>
      <c r="H77" s="50"/>
    </row>
    <row r="78" spans="1:8" ht="42" customHeight="1">
      <c r="A78" s="63" t="s">
        <v>20</v>
      </c>
      <c r="B78" s="6" t="s">
        <v>175</v>
      </c>
      <c r="C78" s="4">
        <v>900</v>
      </c>
      <c r="D78" s="4">
        <v>90095</v>
      </c>
      <c r="E78" s="4">
        <v>4300</v>
      </c>
      <c r="F78" s="17">
        <v>14711.09</v>
      </c>
      <c r="G78" s="17">
        <v>195</v>
      </c>
      <c r="H78" s="17">
        <f t="shared" si="1"/>
        <v>14516.09</v>
      </c>
    </row>
    <row r="79" spans="1:8" ht="30" customHeight="1">
      <c r="A79" s="63"/>
      <c r="B79" s="9" t="s">
        <v>35</v>
      </c>
      <c r="C79" s="4">
        <v>921</v>
      </c>
      <c r="D79" s="4">
        <v>92195</v>
      </c>
      <c r="E79" s="4">
        <v>4210</v>
      </c>
      <c r="F79" s="17">
        <v>400</v>
      </c>
      <c r="G79" s="17">
        <v>0</v>
      </c>
      <c r="H79" s="17">
        <f t="shared" si="1"/>
        <v>400</v>
      </c>
    </row>
    <row r="80" spans="1:8" ht="34.5" customHeight="1">
      <c r="A80" s="63"/>
      <c r="B80" s="9" t="s">
        <v>33</v>
      </c>
      <c r="C80" s="4">
        <v>921</v>
      </c>
      <c r="D80" s="4">
        <v>92195</v>
      </c>
      <c r="E80" s="4">
        <v>4300</v>
      </c>
      <c r="F80" s="17">
        <v>600</v>
      </c>
      <c r="G80" s="17">
        <v>0</v>
      </c>
      <c r="H80" s="17">
        <f t="shared" si="1"/>
        <v>600</v>
      </c>
    </row>
    <row r="81" spans="1:8" ht="15.75" customHeight="1">
      <c r="A81" s="63"/>
      <c r="B81" s="63" t="s">
        <v>29</v>
      </c>
      <c r="C81" s="63"/>
      <c r="D81" s="63"/>
      <c r="E81" s="63"/>
      <c r="F81" s="13">
        <f>SUM(F78:F80)</f>
        <v>15711.09</v>
      </c>
      <c r="G81" s="13">
        <f>SUM(G78:G80)</f>
        <v>195</v>
      </c>
      <c r="H81" s="13">
        <f t="shared" si="1"/>
        <v>15516.09</v>
      </c>
    </row>
    <row r="82" spans="1:8" ht="4.5" customHeight="1">
      <c r="A82" s="91"/>
      <c r="B82" s="91"/>
      <c r="C82" s="91"/>
      <c r="D82" s="91"/>
      <c r="E82" s="91"/>
      <c r="F82" s="91"/>
      <c r="G82" s="53"/>
      <c r="H82" s="50"/>
    </row>
    <row r="83" spans="1:8" ht="39.75" customHeight="1">
      <c r="A83" s="63" t="s">
        <v>21</v>
      </c>
      <c r="B83" s="6" t="s">
        <v>176</v>
      </c>
      <c r="C83" s="4">
        <v>600</v>
      </c>
      <c r="D83" s="4">
        <v>60016</v>
      </c>
      <c r="E83" s="4">
        <v>6050</v>
      </c>
      <c r="F83" s="17">
        <v>14682.39</v>
      </c>
      <c r="G83" s="17">
        <v>0</v>
      </c>
      <c r="H83" s="17">
        <f t="shared" si="1"/>
        <v>14682.39</v>
      </c>
    </row>
    <row r="84" spans="1:8" ht="20.25" customHeight="1">
      <c r="A84" s="63"/>
      <c r="B84" s="63" t="s">
        <v>29</v>
      </c>
      <c r="C84" s="63"/>
      <c r="D84" s="63"/>
      <c r="E84" s="63"/>
      <c r="F84" s="13">
        <f>SUM(F83:F83)</f>
        <v>14682.39</v>
      </c>
      <c r="G84" s="13">
        <f>SUM(G83)</f>
        <v>0</v>
      </c>
      <c r="H84" s="13">
        <f t="shared" si="1"/>
        <v>14682.39</v>
      </c>
    </row>
    <row r="85" spans="1:8" ht="34.5" customHeight="1">
      <c r="A85" s="67"/>
      <c r="B85" s="67"/>
      <c r="C85" s="67"/>
      <c r="D85" s="67"/>
      <c r="E85" s="67"/>
      <c r="F85" s="67"/>
      <c r="G85" s="53"/>
      <c r="H85" s="50"/>
    </row>
    <row r="86" spans="1:8" ht="39.75" customHeight="1">
      <c r="A86" s="64" t="s">
        <v>22</v>
      </c>
      <c r="B86" s="6" t="s">
        <v>177</v>
      </c>
      <c r="C86" s="4">
        <v>600</v>
      </c>
      <c r="D86" s="4">
        <v>60016</v>
      </c>
      <c r="E86" s="4">
        <v>4210</v>
      </c>
      <c r="F86" s="17">
        <v>800</v>
      </c>
      <c r="G86" s="17">
        <v>0</v>
      </c>
      <c r="H86" s="17">
        <f t="shared" si="1"/>
        <v>800</v>
      </c>
    </row>
    <row r="87" spans="1:8" ht="33" customHeight="1">
      <c r="A87" s="65"/>
      <c r="B87" s="6" t="s">
        <v>32</v>
      </c>
      <c r="C87" s="4">
        <v>600</v>
      </c>
      <c r="D87" s="4">
        <v>60016</v>
      </c>
      <c r="E87" s="4">
        <v>4270</v>
      </c>
      <c r="F87" s="17">
        <v>9000</v>
      </c>
      <c r="G87" s="17">
        <v>8999.1</v>
      </c>
      <c r="H87" s="17">
        <f t="shared" ref="H87:H116" si="2">F87-G87</f>
        <v>0.8999999999996362</v>
      </c>
    </row>
    <row r="88" spans="1:8" ht="32.25" customHeight="1">
      <c r="A88" s="65"/>
      <c r="B88" s="6" t="s">
        <v>178</v>
      </c>
      <c r="C88" s="4">
        <v>600</v>
      </c>
      <c r="D88" s="4">
        <v>60016</v>
      </c>
      <c r="E88" s="4">
        <v>4300</v>
      </c>
      <c r="F88" s="17">
        <v>1500</v>
      </c>
      <c r="G88" s="17">
        <v>0</v>
      </c>
      <c r="H88" s="17">
        <f t="shared" si="2"/>
        <v>1500</v>
      </c>
    </row>
    <row r="89" spans="1:8" s="56" customFormat="1" ht="32.25" customHeight="1">
      <c r="A89" s="65"/>
      <c r="B89" s="59" t="s">
        <v>179</v>
      </c>
      <c r="C89" s="4">
        <v>900</v>
      </c>
      <c r="D89" s="4">
        <v>90004</v>
      </c>
      <c r="E89" s="4">
        <v>4210</v>
      </c>
      <c r="F89" s="17">
        <v>470</v>
      </c>
      <c r="G89" s="17">
        <v>249.48</v>
      </c>
      <c r="H89" s="17">
        <f t="shared" si="2"/>
        <v>220.52</v>
      </c>
    </row>
    <row r="90" spans="1:8" s="56" customFormat="1" ht="32.25" customHeight="1">
      <c r="A90" s="65"/>
      <c r="B90" s="59" t="s">
        <v>31</v>
      </c>
      <c r="C90" s="4">
        <v>921</v>
      </c>
      <c r="D90" s="4">
        <v>92109</v>
      </c>
      <c r="E90" s="4">
        <v>4210</v>
      </c>
      <c r="F90" s="17">
        <v>7260.99</v>
      </c>
      <c r="G90" s="17">
        <v>0</v>
      </c>
      <c r="H90" s="17">
        <f t="shared" si="2"/>
        <v>7260.99</v>
      </c>
    </row>
    <row r="91" spans="1:8" ht="20.25" customHeight="1">
      <c r="A91" s="66"/>
      <c r="B91" s="92" t="s">
        <v>29</v>
      </c>
      <c r="C91" s="93"/>
      <c r="D91" s="93"/>
      <c r="E91" s="94"/>
      <c r="F91" s="13">
        <f>SUM(F86:F90)</f>
        <v>19030.989999999998</v>
      </c>
      <c r="G91" s="13">
        <f>SUM(G86:G90)</f>
        <v>9248.58</v>
      </c>
      <c r="H91" s="13">
        <f t="shared" si="2"/>
        <v>9782.409999999998</v>
      </c>
    </row>
    <row r="92" spans="1:8" ht="17.25" customHeight="1">
      <c r="A92" s="95"/>
      <c r="B92" s="96"/>
      <c r="C92" s="96"/>
      <c r="D92" s="96"/>
      <c r="E92" s="96"/>
      <c r="F92" s="97"/>
      <c r="G92" s="53"/>
      <c r="H92" s="50"/>
    </row>
    <row r="93" spans="1:8" ht="42" customHeight="1">
      <c r="A93" s="63" t="s">
        <v>23</v>
      </c>
      <c r="B93" s="11" t="s">
        <v>180</v>
      </c>
      <c r="C93" s="4">
        <v>900</v>
      </c>
      <c r="D93" s="4">
        <v>90004</v>
      </c>
      <c r="E93" s="4">
        <v>4210</v>
      </c>
      <c r="F93" s="14">
        <v>250</v>
      </c>
      <c r="G93" s="14">
        <v>0</v>
      </c>
      <c r="H93" s="14">
        <f t="shared" si="2"/>
        <v>250</v>
      </c>
    </row>
    <row r="94" spans="1:8" ht="42" customHeight="1">
      <c r="A94" s="63"/>
      <c r="B94" s="6" t="s">
        <v>169</v>
      </c>
      <c r="C94" s="4">
        <v>921</v>
      </c>
      <c r="D94" s="4">
        <v>92109</v>
      </c>
      <c r="E94" s="4">
        <v>6050</v>
      </c>
      <c r="F94" s="14">
        <v>22662.01</v>
      </c>
      <c r="G94" s="14">
        <v>0</v>
      </c>
      <c r="H94" s="14">
        <f t="shared" si="2"/>
        <v>22662.01</v>
      </c>
    </row>
    <row r="95" spans="1:8" ht="19.5" customHeight="1">
      <c r="A95" s="63"/>
      <c r="B95" s="63" t="s">
        <v>29</v>
      </c>
      <c r="C95" s="63"/>
      <c r="D95" s="63"/>
      <c r="E95" s="63"/>
      <c r="F95" s="15">
        <f>SUM(F93:F94)</f>
        <v>22912.01</v>
      </c>
      <c r="G95" s="15">
        <f>SUM(G93:G94)</f>
        <v>0</v>
      </c>
      <c r="H95" s="15">
        <f t="shared" si="2"/>
        <v>22912.01</v>
      </c>
    </row>
    <row r="96" spans="1:8" ht="18" customHeight="1">
      <c r="A96" s="67"/>
      <c r="B96" s="67"/>
      <c r="C96" s="67"/>
      <c r="D96" s="67"/>
      <c r="E96" s="67"/>
      <c r="F96" s="67"/>
      <c r="G96" s="53"/>
      <c r="H96" s="50"/>
    </row>
    <row r="97" spans="1:8" ht="41.25" customHeight="1">
      <c r="A97" s="63" t="s">
        <v>24</v>
      </c>
      <c r="B97" s="6" t="s">
        <v>181</v>
      </c>
      <c r="C97" s="4">
        <v>921</v>
      </c>
      <c r="D97" s="4">
        <v>92109</v>
      </c>
      <c r="E97" s="4">
        <v>4210</v>
      </c>
      <c r="F97" s="14">
        <v>7000</v>
      </c>
      <c r="G97" s="14">
        <v>0</v>
      </c>
      <c r="H97" s="14">
        <f t="shared" si="2"/>
        <v>7000</v>
      </c>
    </row>
    <row r="98" spans="1:8" ht="45.75" customHeight="1">
      <c r="A98" s="63"/>
      <c r="B98" s="6" t="s">
        <v>182</v>
      </c>
      <c r="C98" s="4">
        <v>921</v>
      </c>
      <c r="D98" s="4">
        <v>92109</v>
      </c>
      <c r="E98" s="4">
        <v>4300</v>
      </c>
      <c r="F98" s="14">
        <v>8290.26</v>
      </c>
      <c r="G98" s="14">
        <v>19.59</v>
      </c>
      <c r="H98" s="14">
        <f t="shared" si="2"/>
        <v>8270.67</v>
      </c>
    </row>
    <row r="99" spans="1:8" ht="19.5" customHeight="1">
      <c r="A99" s="63"/>
      <c r="B99" s="63" t="s">
        <v>29</v>
      </c>
      <c r="C99" s="63"/>
      <c r="D99" s="63"/>
      <c r="E99" s="63"/>
      <c r="F99" s="15">
        <f>SUM(F97:F98)</f>
        <v>15290.26</v>
      </c>
      <c r="G99" s="15">
        <f>SUM(G97:G98)</f>
        <v>19.59</v>
      </c>
      <c r="H99" s="15">
        <f t="shared" si="2"/>
        <v>15270.67</v>
      </c>
    </row>
    <row r="100" spans="1:8" ht="18" customHeight="1">
      <c r="A100" s="98"/>
      <c r="B100" s="98"/>
      <c r="C100" s="98"/>
      <c r="D100" s="98"/>
      <c r="E100" s="98"/>
      <c r="F100" s="98"/>
      <c r="G100" s="53"/>
      <c r="H100" s="50"/>
    </row>
    <row r="101" spans="1:8" ht="41.25" customHeight="1">
      <c r="A101" s="63" t="s">
        <v>25</v>
      </c>
      <c r="B101" s="6" t="s">
        <v>183</v>
      </c>
      <c r="C101" s="4">
        <v>600</v>
      </c>
      <c r="D101" s="4">
        <v>60016</v>
      </c>
      <c r="E101" s="4">
        <v>4210</v>
      </c>
      <c r="F101" s="17">
        <v>2973.59</v>
      </c>
      <c r="G101" s="17">
        <v>0</v>
      </c>
      <c r="H101" s="17">
        <f t="shared" si="2"/>
        <v>2973.59</v>
      </c>
    </row>
    <row r="102" spans="1:8" s="56" customFormat="1" ht="41.25" customHeight="1">
      <c r="A102" s="63"/>
      <c r="B102" s="6" t="s">
        <v>184</v>
      </c>
      <c r="C102" s="4">
        <v>921</v>
      </c>
      <c r="D102" s="4">
        <v>92109</v>
      </c>
      <c r="E102" s="4">
        <v>4210</v>
      </c>
      <c r="F102" s="17">
        <v>14000</v>
      </c>
      <c r="G102" s="17">
        <v>0</v>
      </c>
      <c r="H102" s="17">
        <f t="shared" si="2"/>
        <v>14000</v>
      </c>
    </row>
    <row r="103" spans="1:8" ht="23.25" customHeight="1">
      <c r="A103" s="63"/>
      <c r="B103" s="63" t="s">
        <v>29</v>
      </c>
      <c r="C103" s="63"/>
      <c r="D103" s="63"/>
      <c r="E103" s="63"/>
      <c r="F103" s="13">
        <f>SUM(F101:F102)</f>
        <v>16973.59</v>
      </c>
      <c r="G103" s="13">
        <f>SUM(G101:G102)</f>
        <v>0</v>
      </c>
      <c r="H103" s="13">
        <f t="shared" si="2"/>
        <v>16973.59</v>
      </c>
    </row>
    <row r="104" spans="1:8" ht="57.75" customHeight="1">
      <c r="A104" s="67"/>
      <c r="B104" s="67"/>
      <c r="C104" s="67"/>
      <c r="D104" s="67"/>
      <c r="E104" s="67"/>
      <c r="F104" s="67"/>
      <c r="G104" s="53"/>
      <c r="H104" s="50"/>
    </row>
    <row r="105" spans="1:8" ht="15.75" hidden="1" customHeight="1">
      <c r="A105" s="63" t="s">
        <v>0</v>
      </c>
      <c r="B105" s="99" t="s">
        <v>1</v>
      </c>
      <c r="C105" s="63" t="s">
        <v>2</v>
      </c>
      <c r="D105" s="63"/>
      <c r="E105" s="63"/>
      <c r="F105" s="63" t="s">
        <v>6</v>
      </c>
      <c r="G105" s="53"/>
      <c r="H105" s="50" t="e">
        <f t="shared" si="2"/>
        <v>#VALUE!</v>
      </c>
    </row>
    <row r="106" spans="1:8" ht="15.75" hidden="1" customHeight="1">
      <c r="A106" s="63"/>
      <c r="B106" s="99"/>
      <c r="C106" s="12" t="s">
        <v>3</v>
      </c>
      <c r="D106" s="12" t="s">
        <v>4</v>
      </c>
      <c r="E106" s="12" t="s">
        <v>5</v>
      </c>
      <c r="F106" s="63"/>
      <c r="G106" s="53"/>
      <c r="H106" s="50">
        <f t="shared" si="2"/>
        <v>0</v>
      </c>
    </row>
    <row r="107" spans="1:8" ht="38.25" customHeight="1">
      <c r="A107" s="63" t="s">
        <v>26</v>
      </c>
      <c r="B107" s="6" t="s">
        <v>185</v>
      </c>
      <c r="C107" s="4">
        <v>900</v>
      </c>
      <c r="D107" s="4">
        <v>90015</v>
      </c>
      <c r="E107" s="4">
        <v>6050</v>
      </c>
      <c r="F107" s="17">
        <v>27447.65</v>
      </c>
      <c r="G107" s="17">
        <v>22653.87</v>
      </c>
      <c r="H107" s="17">
        <f t="shared" si="2"/>
        <v>4793.7800000000025</v>
      </c>
    </row>
    <row r="108" spans="1:8" ht="23.25" customHeight="1">
      <c r="A108" s="63"/>
      <c r="B108" s="63" t="s">
        <v>29</v>
      </c>
      <c r="C108" s="63"/>
      <c r="D108" s="63"/>
      <c r="E108" s="63"/>
      <c r="F108" s="13">
        <f>SUM(F107:F107)</f>
        <v>27447.65</v>
      </c>
      <c r="G108" s="13">
        <f>SUM(G107:G107)</f>
        <v>22653.87</v>
      </c>
      <c r="H108" s="13">
        <f t="shared" si="2"/>
        <v>4793.7800000000025</v>
      </c>
    </row>
    <row r="109" spans="1:8" ht="21" customHeight="1">
      <c r="A109" s="69"/>
      <c r="B109" s="69"/>
      <c r="C109" s="69"/>
      <c r="D109" s="69"/>
      <c r="E109" s="69"/>
      <c r="F109" s="69"/>
      <c r="G109" s="53"/>
      <c r="H109" s="50"/>
    </row>
    <row r="110" spans="1:8" ht="36.75" customHeight="1">
      <c r="A110" s="63" t="s">
        <v>27</v>
      </c>
      <c r="B110" s="6" t="s">
        <v>164</v>
      </c>
      <c r="C110" s="58" t="s">
        <v>161</v>
      </c>
      <c r="D110" s="58" t="s">
        <v>162</v>
      </c>
      <c r="E110" s="4">
        <v>6050</v>
      </c>
      <c r="F110" s="17">
        <v>12227.29</v>
      </c>
      <c r="G110" s="17">
        <v>0</v>
      </c>
      <c r="H110" s="17">
        <f t="shared" si="2"/>
        <v>12227.29</v>
      </c>
    </row>
    <row r="111" spans="1:8" ht="36.75" customHeight="1">
      <c r="A111" s="63"/>
      <c r="B111" s="6" t="s">
        <v>185</v>
      </c>
      <c r="C111" s="4">
        <v>900</v>
      </c>
      <c r="D111" s="4">
        <v>90015</v>
      </c>
      <c r="E111" s="4">
        <v>6050</v>
      </c>
      <c r="F111" s="17">
        <v>6300</v>
      </c>
      <c r="G111" s="17">
        <v>6300</v>
      </c>
      <c r="H111" s="17">
        <f t="shared" si="2"/>
        <v>0</v>
      </c>
    </row>
    <row r="112" spans="1:8" ht="36.75" customHeight="1">
      <c r="A112" s="63"/>
      <c r="B112" s="9" t="s">
        <v>35</v>
      </c>
      <c r="C112" s="4">
        <v>921</v>
      </c>
      <c r="D112" s="4">
        <v>92195</v>
      </c>
      <c r="E112" s="4">
        <v>4210</v>
      </c>
      <c r="F112" s="17">
        <v>1000</v>
      </c>
      <c r="G112" s="17">
        <v>0</v>
      </c>
      <c r="H112" s="17">
        <f t="shared" si="2"/>
        <v>1000</v>
      </c>
    </row>
    <row r="113" spans="1:8" s="56" customFormat="1" ht="36.75" customHeight="1">
      <c r="A113" s="63"/>
      <c r="B113" s="9"/>
      <c r="C113" s="4">
        <v>921</v>
      </c>
      <c r="D113" s="4">
        <v>92195</v>
      </c>
      <c r="E113" s="4">
        <v>4300</v>
      </c>
      <c r="F113" s="17">
        <v>1000</v>
      </c>
      <c r="G113" s="17">
        <v>0</v>
      </c>
      <c r="H113" s="17">
        <f t="shared" si="2"/>
        <v>1000</v>
      </c>
    </row>
    <row r="114" spans="1:8" ht="26.25" customHeight="1">
      <c r="A114" s="63"/>
      <c r="B114" s="63" t="s">
        <v>29</v>
      </c>
      <c r="C114" s="63"/>
      <c r="D114" s="63"/>
      <c r="E114" s="63"/>
      <c r="F114" s="13">
        <f>SUM(F110:F113)</f>
        <v>20527.29</v>
      </c>
      <c r="G114" s="13">
        <f>SUM(G110:G113)</f>
        <v>6300</v>
      </c>
      <c r="H114" s="13">
        <f t="shared" si="2"/>
        <v>14227.29</v>
      </c>
    </row>
    <row r="115" spans="1:8" ht="10.5" customHeight="1">
      <c r="A115" s="69"/>
      <c r="B115" s="69"/>
      <c r="C115" s="69"/>
      <c r="D115" s="69"/>
      <c r="E115" s="69"/>
      <c r="F115" s="69"/>
      <c r="G115" s="53"/>
      <c r="H115" s="50"/>
    </row>
    <row r="116" spans="1:8" ht="22.5" customHeight="1">
      <c r="A116" s="63" t="s">
        <v>28</v>
      </c>
      <c r="B116" s="63"/>
      <c r="C116" s="63"/>
      <c r="D116" s="63"/>
      <c r="E116" s="63"/>
      <c r="F116" s="13">
        <f>SUM(F10+F19+F24+F27+F31+F38+F45+F49+F53+F57+F64+F71+F76+F81+F84+F91+F95+F99+F103+F108+F114)</f>
        <v>455948.94000000012</v>
      </c>
      <c r="G116" s="13">
        <f>SUM(G10+G19+G24+G27+G31+G38+G45+G49+G53+G57+G64+G71+G76+G81+G84+G91+G95+G99+G103+G108+G114)</f>
        <v>120108.59999999999</v>
      </c>
      <c r="H116" s="13">
        <f t="shared" si="2"/>
        <v>335840.34000000014</v>
      </c>
    </row>
    <row r="117" spans="1:8" ht="173.25" customHeight="1">
      <c r="A117" s="60"/>
      <c r="B117" s="61"/>
      <c r="C117" s="61"/>
      <c r="D117" s="61"/>
      <c r="E117" s="61"/>
      <c r="F117" s="61"/>
    </row>
    <row r="118" spans="1:8" ht="99.75" customHeight="1">
      <c r="A118" s="62"/>
      <c r="B118" s="62"/>
      <c r="C118" s="62"/>
      <c r="D118" s="62"/>
      <c r="E118" s="62"/>
      <c r="F118" s="62"/>
    </row>
  </sheetData>
  <sheetProtection selectLockedCells="1" selectUnlockedCells="1"/>
  <mergeCells count="77">
    <mergeCell ref="A100:F100"/>
    <mergeCell ref="A115:F115"/>
    <mergeCell ref="A109:F109"/>
    <mergeCell ref="A105:A106"/>
    <mergeCell ref="B105:B106"/>
    <mergeCell ref="C105:E105"/>
    <mergeCell ref="F105:F106"/>
    <mergeCell ref="A107:A108"/>
    <mergeCell ref="B108:E108"/>
    <mergeCell ref="A110:A114"/>
    <mergeCell ref="B114:E114"/>
    <mergeCell ref="A101:A103"/>
    <mergeCell ref="B103:E103"/>
    <mergeCell ref="A104:F104"/>
    <mergeCell ref="A96:F96"/>
    <mergeCell ref="A92:F92"/>
    <mergeCell ref="A97:A99"/>
    <mergeCell ref="B99:E99"/>
    <mergeCell ref="A93:A95"/>
    <mergeCell ref="B76:E76"/>
    <mergeCell ref="A77:F77"/>
    <mergeCell ref="A86:A91"/>
    <mergeCell ref="B91:E91"/>
    <mergeCell ref="B95:E95"/>
    <mergeCell ref="G1:H2"/>
    <mergeCell ref="A1:F1"/>
    <mergeCell ref="A51:A53"/>
    <mergeCell ref="B53:E53"/>
    <mergeCell ref="A85:F85"/>
    <mergeCell ref="A82:F82"/>
    <mergeCell ref="A83:A84"/>
    <mergeCell ref="B84:E84"/>
    <mergeCell ref="A66:F66"/>
    <mergeCell ref="A59:A64"/>
    <mergeCell ref="A54:F54"/>
    <mergeCell ref="B81:E81"/>
    <mergeCell ref="B71:E71"/>
    <mergeCell ref="A78:A81"/>
    <mergeCell ref="B64:E64"/>
    <mergeCell ref="A73:A76"/>
    <mergeCell ref="A2:F5"/>
    <mergeCell ref="B10:E10"/>
    <mergeCell ref="F6:F7"/>
    <mergeCell ref="A8:A10"/>
    <mergeCell ref="C6:E6"/>
    <mergeCell ref="A6:A7"/>
    <mergeCell ref="B6:B7"/>
    <mergeCell ref="A67:A71"/>
    <mergeCell ref="G6:G7"/>
    <mergeCell ref="H6:H7"/>
    <mergeCell ref="B27:E27"/>
    <mergeCell ref="A26:A27"/>
    <mergeCell ref="A14:A19"/>
    <mergeCell ref="B24:E24"/>
    <mergeCell ref="B19:E19"/>
    <mergeCell ref="A22:A24"/>
    <mergeCell ref="A47:A49"/>
    <mergeCell ref="B49:E49"/>
    <mergeCell ref="A28:F28"/>
    <mergeCell ref="A32:F32"/>
    <mergeCell ref="F20:H20"/>
    <mergeCell ref="A117:F118"/>
    <mergeCell ref="A29:A31"/>
    <mergeCell ref="A33:A38"/>
    <mergeCell ref="A39:F39"/>
    <mergeCell ref="B45:E45"/>
    <mergeCell ref="A40:A45"/>
    <mergeCell ref="A46:F46"/>
    <mergeCell ref="B31:E31"/>
    <mergeCell ref="B38:E38"/>
    <mergeCell ref="A116:E116"/>
    <mergeCell ref="A50:F50"/>
    <mergeCell ref="A58:F58"/>
    <mergeCell ref="A55:A57"/>
    <mergeCell ref="B57:E57"/>
    <mergeCell ref="A65:F65"/>
    <mergeCell ref="A72:F72"/>
  </mergeCells>
  <pageMargins left="0.35433070866141736" right="0.19685039370078741" top="0.35433070866141736" bottom="0.35433070866141736" header="0.31496062992125984" footer="0.31496062992125984"/>
  <pageSetup paperSize="9" scale="80" fitToWidth="0" fitToHeight="0" orientation="portrait" r:id="rId1"/>
  <headerFoot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1"/>
  <sheetViews>
    <sheetView workbookViewId="0">
      <selection activeCell="J9" sqref="J9"/>
    </sheetView>
  </sheetViews>
  <sheetFormatPr defaultRowHeight="14.25"/>
  <cols>
    <col min="1" max="1" width="15.25" customWidth="1"/>
  </cols>
  <sheetData>
    <row r="1" spans="1:12" ht="15.75" thickTop="1" thickBot="1">
      <c r="A1" s="38" t="s">
        <v>40</v>
      </c>
      <c r="B1" s="104" t="s">
        <v>41</v>
      </c>
      <c r="C1" s="100" t="s">
        <v>42</v>
      </c>
      <c r="D1" s="101"/>
      <c r="E1" s="100" t="s">
        <v>43</v>
      </c>
      <c r="F1" s="101"/>
      <c r="G1" s="100" t="s">
        <v>44</v>
      </c>
      <c r="H1" s="101"/>
      <c r="I1" s="100" t="s">
        <v>45</v>
      </c>
      <c r="J1" s="101"/>
      <c r="K1" s="100" t="s">
        <v>46</v>
      </c>
      <c r="L1" s="102"/>
    </row>
    <row r="2" spans="1:12" ht="15" thickBot="1">
      <c r="A2" s="39" t="s">
        <v>47</v>
      </c>
      <c r="B2" s="105"/>
      <c r="C2" s="39" t="s">
        <v>48</v>
      </c>
      <c r="D2" s="39" t="s">
        <v>49</v>
      </c>
      <c r="E2" s="39" t="s">
        <v>48</v>
      </c>
      <c r="F2" s="39" t="s">
        <v>49</v>
      </c>
      <c r="G2" s="39" t="s">
        <v>48</v>
      </c>
      <c r="H2" s="39" t="s">
        <v>49</v>
      </c>
      <c r="I2" s="39" t="s">
        <v>48</v>
      </c>
      <c r="J2" s="39" t="s">
        <v>49</v>
      </c>
      <c r="K2" s="39" t="s">
        <v>48</v>
      </c>
      <c r="L2" s="40" t="s">
        <v>49</v>
      </c>
    </row>
    <row r="3" spans="1:12" ht="15.75" thickTop="1" thickBot="1">
      <c r="A3" s="41">
        <v>2</v>
      </c>
      <c r="B3" s="41">
        <v>3</v>
      </c>
      <c r="C3" s="41">
        <v>5</v>
      </c>
      <c r="D3" s="41">
        <v>6</v>
      </c>
      <c r="E3" s="41">
        <v>7</v>
      </c>
      <c r="F3" s="41">
        <v>8</v>
      </c>
      <c r="G3" s="41">
        <v>9</v>
      </c>
      <c r="H3" s="41">
        <v>10</v>
      </c>
      <c r="I3" s="41">
        <v>11</v>
      </c>
      <c r="J3" s="41">
        <v>12</v>
      </c>
      <c r="K3" s="41">
        <v>13</v>
      </c>
      <c r="L3" s="42">
        <v>14</v>
      </c>
    </row>
    <row r="4" spans="1:12" ht="15.75" thickTop="1" thickBot="1">
      <c r="A4" s="43" t="s">
        <v>50</v>
      </c>
      <c r="B4" s="44">
        <v>1</v>
      </c>
      <c r="C4" s="45"/>
      <c r="D4" s="45" t="s">
        <v>51</v>
      </c>
      <c r="E4" s="46"/>
      <c r="F4" s="47" t="s">
        <v>52</v>
      </c>
      <c r="G4" s="47"/>
      <c r="H4" s="47" t="s">
        <v>52</v>
      </c>
      <c r="I4" s="47"/>
      <c r="J4" s="47">
        <v>99.71</v>
      </c>
      <c r="K4" s="48"/>
      <c r="L4" s="49">
        <v>99.71</v>
      </c>
    </row>
    <row r="5" spans="1:12" ht="15" thickBot="1">
      <c r="A5" s="43" t="s">
        <v>53</v>
      </c>
      <c r="B5" s="44">
        <v>1</v>
      </c>
      <c r="C5" s="45"/>
      <c r="D5" s="45" t="s">
        <v>54</v>
      </c>
      <c r="E5" s="46"/>
      <c r="F5" s="47" t="s">
        <v>55</v>
      </c>
      <c r="G5" s="47"/>
      <c r="H5" s="47" t="s">
        <v>55</v>
      </c>
      <c r="I5" s="47"/>
      <c r="J5" s="47">
        <v>99.76</v>
      </c>
      <c r="K5" s="48"/>
      <c r="L5" s="49">
        <v>99.76</v>
      </c>
    </row>
    <row r="6" spans="1:12" ht="15" thickBot="1">
      <c r="A6" s="43" t="s">
        <v>56</v>
      </c>
      <c r="B6" s="44">
        <v>1</v>
      </c>
      <c r="C6" s="45"/>
      <c r="D6" s="45" t="s">
        <v>57</v>
      </c>
      <c r="E6" s="46"/>
      <c r="F6" s="47" t="s">
        <v>58</v>
      </c>
      <c r="G6" s="47"/>
      <c r="H6" s="47" t="s">
        <v>58</v>
      </c>
      <c r="I6" s="47"/>
      <c r="J6" s="47">
        <v>99.99</v>
      </c>
      <c r="K6" s="48"/>
      <c r="L6" s="49">
        <v>99.99</v>
      </c>
    </row>
    <row r="7" spans="1:12" ht="15" thickBot="1">
      <c r="A7" s="43" t="s">
        <v>59</v>
      </c>
      <c r="B7" s="44">
        <v>1</v>
      </c>
      <c r="C7" s="45"/>
      <c r="D7" s="45" t="s">
        <v>60</v>
      </c>
      <c r="E7" s="46"/>
      <c r="F7" s="47"/>
      <c r="G7" s="47"/>
      <c r="H7" s="47"/>
      <c r="I7" s="47"/>
      <c r="J7" s="47"/>
      <c r="K7" s="48"/>
      <c r="L7" s="49"/>
    </row>
    <row r="8" spans="1:12" ht="15" thickBot="1">
      <c r="A8" s="43" t="s">
        <v>61</v>
      </c>
      <c r="B8" s="44">
        <v>1</v>
      </c>
      <c r="C8" s="45"/>
      <c r="D8" s="45" t="s">
        <v>62</v>
      </c>
      <c r="E8" s="46"/>
      <c r="F8" s="47"/>
      <c r="G8" s="47"/>
      <c r="H8" s="47"/>
      <c r="I8" s="47"/>
      <c r="J8" s="47"/>
      <c r="K8" s="48"/>
      <c r="L8" s="49"/>
    </row>
    <row r="9" spans="1:12" ht="15" thickBot="1">
      <c r="A9" s="43" t="s">
        <v>63</v>
      </c>
      <c r="B9" s="44">
        <v>1</v>
      </c>
      <c r="C9" s="45"/>
      <c r="D9" s="45" t="s">
        <v>64</v>
      </c>
      <c r="E9" s="46"/>
      <c r="F9" s="47"/>
      <c r="G9" s="47"/>
      <c r="H9" s="47"/>
      <c r="I9" s="47"/>
      <c r="J9" s="47"/>
      <c r="K9" s="48"/>
      <c r="L9" s="49"/>
    </row>
    <row r="10" spans="1:12" ht="15" thickBot="1">
      <c r="A10" s="43" t="s">
        <v>65</v>
      </c>
      <c r="B10" s="44">
        <v>1</v>
      </c>
      <c r="C10" s="45"/>
      <c r="D10" s="45" t="s">
        <v>66</v>
      </c>
      <c r="E10" s="46"/>
      <c r="F10" s="47"/>
      <c r="G10" s="47"/>
      <c r="H10" s="47"/>
      <c r="I10" s="47"/>
      <c r="J10" s="47"/>
      <c r="K10" s="48"/>
      <c r="L10" s="49"/>
    </row>
    <row r="11" spans="1:12" ht="15" thickBot="1">
      <c r="A11" s="43" t="s">
        <v>67</v>
      </c>
      <c r="B11" s="44">
        <v>1</v>
      </c>
      <c r="C11" s="45"/>
      <c r="D11" s="45" t="s">
        <v>68</v>
      </c>
      <c r="E11" s="46"/>
      <c r="F11" s="47" t="s">
        <v>69</v>
      </c>
      <c r="G11" s="47"/>
      <c r="H11" s="47" t="s">
        <v>69</v>
      </c>
      <c r="I11" s="47"/>
      <c r="J11" s="47">
        <v>99.63</v>
      </c>
      <c r="K11" s="48"/>
      <c r="L11" s="49">
        <v>99.63</v>
      </c>
    </row>
    <row r="12" spans="1:12" ht="15" thickBot="1">
      <c r="A12" s="43" t="s">
        <v>70</v>
      </c>
      <c r="B12" s="44">
        <v>1</v>
      </c>
      <c r="C12" s="45"/>
      <c r="D12" s="45" t="s">
        <v>71</v>
      </c>
      <c r="E12" s="46"/>
      <c r="F12" s="47" t="s">
        <v>72</v>
      </c>
      <c r="G12" s="47"/>
      <c r="H12" s="47" t="s">
        <v>72</v>
      </c>
      <c r="I12" s="47"/>
      <c r="J12" s="47">
        <v>74.91</v>
      </c>
      <c r="K12" s="48"/>
      <c r="L12" s="49">
        <v>74.91</v>
      </c>
    </row>
    <row r="13" spans="1:12" ht="15" thickBot="1">
      <c r="A13" s="43" t="s">
        <v>73</v>
      </c>
      <c r="B13" s="44">
        <v>1</v>
      </c>
      <c r="C13" s="45"/>
      <c r="D13" s="45">
        <v>300.69</v>
      </c>
      <c r="E13" s="46"/>
      <c r="F13" s="47"/>
      <c r="G13" s="47"/>
      <c r="H13" s="47"/>
      <c r="I13" s="47"/>
      <c r="J13" s="47"/>
      <c r="K13" s="48"/>
      <c r="L13" s="49"/>
    </row>
    <row r="14" spans="1:12" ht="15" thickBot="1">
      <c r="A14" s="43" t="s">
        <v>74</v>
      </c>
      <c r="B14" s="44">
        <v>1</v>
      </c>
      <c r="C14" s="45"/>
      <c r="D14" s="45">
        <v>176.41</v>
      </c>
      <c r="E14" s="46"/>
      <c r="F14" s="47">
        <v>175.57</v>
      </c>
      <c r="G14" s="47"/>
      <c r="H14" s="47">
        <v>175.57</v>
      </c>
      <c r="I14" s="47"/>
      <c r="J14" s="47">
        <v>99.52</v>
      </c>
      <c r="K14" s="48"/>
      <c r="L14" s="49">
        <v>99.52</v>
      </c>
    </row>
    <row r="15" spans="1:12" ht="15" thickBot="1">
      <c r="A15" s="43" t="s">
        <v>75</v>
      </c>
      <c r="B15" s="44">
        <v>1</v>
      </c>
      <c r="C15" s="45"/>
      <c r="D15" s="45" t="s">
        <v>76</v>
      </c>
      <c r="E15" s="46"/>
      <c r="F15" s="47"/>
      <c r="G15" s="47"/>
      <c r="H15" s="47"/>
      <c r="I15" s="47"/>
      <c r="J15" s="47"/>
      <c r="K15" s="48"/>
      <c r="L15" s="49"/>
    </row>
    <row r="16" spans="1:12" ht="15" thickBot="1">
      <c r="A16" s="43" t="s">
        <v>77</v>
      </c>
      <c r="B16" s="44">
        <v>1</v>
      </c>
      <c r="C16" s="45"/>
      <c r="D16" s="45" t="s">
        <v>78</v>
      </c>
      <c r="E16" s="46"/>
      <c r="F16" s="47">
        <v>117.54</v>
      </c>
      <c r="G16" s="47"/>
      <c r="H16" s="47">
        <v>117.54</v>
      </c>
      <c r="I16" s="47"/>
      <c r="J16" s="47">
        <v>0.72</v>
      </c>
      <c r="K16" s="48"/>
      <c r="L16" s="49">
        <v>0.72</v>
      </c>
    </row>
    <row r="17" spans="1:12" ht="15" thickBot="1">
      <c r="A17" s="43" t="s">
        <v>79</v>
      </c>
      <c r="B17" s="44">
        <v>1</v>
      </c>
      <c r="C17" s="45"/>
      <c r="D17" s="45" t="s">
        <v>80</v>
      </c>
      <c r="E17" s="46"/>
      <c r="F17" s="47">
        <v>58.77</v>
      </c>
      <c r="G17" s="47"/>
      <c r="H17" s="47">
        <v>58.77</v>
      </c>
      <c r="I17" s="47"/>
      <c r="J17" s="47">
        <v>0.3</v>
      </c>
      <c r="K17" s="48"/>
      <c r="L17" s="49">
        <v>0.3</v>
      </c>
    </row>
    <row r="18" spans="1:12" ht="15" thickBot="1">
      <c r="A18" s="43" t="s">
        <v>81</v>
      </c>
      <c r="B18" s="44">
        <v>1</v>
      </c>
      <c r="C18" s="45"/>
      <c r="D18" s="45" t="s">
        <v>82</v>
      </c>
      <c r="E18" s="46"/>
      <c r="F18" s="47"/>
      <c r="G18" s="47"/>
      <c r="H18" s="47"/>
      <c r="I18" s="47"/>
      <c r="J18" s="47"/>
      <c r="K18" s="48"/>
      <c r="L18" s="49"/>
    </row>
    <row r="19" spans="1:12" ht="15" thickBot="1">
      <c r="A19" s="43" t="s">
        <v>83</v>
      </c>
      <c r="B19" s="44">
        <v>1</v>
      </c>
      <c r="C19" s="45"/>
      <c r="D19" s="45" t="s">
        <v>51</v>
      </c>
      <c r="E19" s="46"/>
      <c r="F19" s="47"/>
      <c r="G19" s="47"/>
      <c r="H19" s="47"/>
      <c r="I19" s="47"/>
      <c r="J19" s="47"/>
      <c r="K19" s="48"/>
      <c r="L19" s="49"/>
    </row>
    <row r="20" spans="1:12" ht="15" thickBot="1">
      <c r="A20" s="43" t="s">
        <v>84</v>
      </c>
      <c r="B20" s="44">
        <v>1</v>
      </c>
      <c r="C20" s="45"/>
      <c r="D20" s="45" t="s">
        <v>85</v>
      </c>
      <c r="E20" s="46"/>
      <c r="F20" s="47"/>
      <c r="G20" s="47"/>
      <c r="H20" s="47"/>
      <c r="I20" s="47"/>
      <c r="J20" s="47"/>
      <c r="K20" s="48"/>
      <c r="L20" s="49"/>
    </row>
    <row r="21" spans="1:12" ht="15" thickBot="1">
      <c r="A21" s="43" t="s">
        <v>86</v>
      </c>
      <c r="B21" s="44">
        <v>1</v>
      </c>
      <c r="C21" s="45"/>
      <c r="D21" s="45" t="s">
        <v>87</v>
      </c>
      <c r="E21" s="46"/>
      <c r="F21" s="47"/>
      <c r="G21" s="47"/>
      <c r="H21" s="47"/>
      <c r="I21" s="47"/>
      <c r="J21" s="47"/>
      <c r="K21" s="48"/>
      <c r="L21" s="49"/>
    </row>
    <row r="22" spans="1:12" ht="15" thickBot="1">
      <c r="A22" s="43" t="s">
        <v>88</v>
      </c>
      <c r="B22" s="44">
        <v>1</v>
      </c>
      <c r="C22" s="45"/>
      <c r="D22" s="45" t="s">
        <v>89</v>
      </c>
      <c r="E22" s="46"/>
      <c r="F22" s="47"/>
      <c r="G22" s="47"/>
      <c r="H22" s="47"/>
      <c r="I22" s="47"/>
      <c r="J22" s="47"/>
      <c r="K22" s="48"/>
      <c r="L22" s="49"/>
    </row>
    <row r="23" spans="1:12" ht="15" thickBot="1">
      <c r="A23" s="43" t="s">
        <v>90</v>
      </c>
      <c r="B23" s="44">
        <v>1</v>
      </c>
      <c r="C23" s="45"/>
      <c r="D23" s="45" t="s">
        <v>91</v>
      </c>
      <c r="E23" s="46"/>
      <c r="F23" s="47" t="s">
        <v>92</v>
      </c>
      <c r="G23" s="47"/>
      <c r="H23" s="47" t="s">
        <v>92</v>
      </c>
      <c r="I23" s="47"/>
      <c r="J23" s="47">
        <v>99.99</v>
      </c>
      <c r="K23" s="48"/>
      <c r="L23" s="49">
        <v>99.99</v>
      </c>
    </row>
    <row r="24" spans="1:12" ht="15" thickBot="1">
      <c r="A24" s="43" t="s">
        <v>93</v>
      </c>
      <c r="B24" s="44">
        <v>1</v>
      </c>
      <c r="C24" s="45"/>
      <c r="D24" s="45">
        <v>600</v>
      </c>
      <c r="E24" s="46"/>
      <c r="F24" s="47"/>
      <c r="G24" s="47"/>
      <c r="H24" s="47"/>
      <c r="I24" s="47"/>
      <c r="J24" s="47"/>
      <c r="K24" s="48"/>
      <c r="L24" s="49"/>
    </row>
    <row r="25" spans="1:12" ht="15" thickBot="1">
      <c r="A25" s="43" t="s">
        <v>94</v>
      </c>
      <c r="B25" s="44">
        <v>1</v>
      </c>
      <c r="C25" s="45"/>
      <c r="D25" s="45" t="s">
        <v>95</v>
      </c>
      <c r="E25" s="46"/>
      <c r="F25" s="47"/>
      <c r="G25" s="47"/>
      <c r="H25" s="47"/>
      <c r="I25" s="47"/>
      <c r="J25" s="47"/>
      <c r="K25" s="48"/>
      <c r="L25" s="49"/>
    </row>
    <row r="26" spans="1:12" ht="15" thickBot="1">
      <c r="A26" s="43" t="s">
        <v>96</v>
      </c>
      <c r="B26" s="44">
        <v>1</v>
      </c>
      <c r="C26" s="45"/>
      <c r="D26" s="45" t="s">
        <v>57</v>
      </c>
      <c r="E26" s="46"/>
      <c r="F26" s="47"/>
      <c r="G26" s="47"/>
      <c r="H26" s="47"/>
      <c r="I26" s="47"/>
      <c r="J26" s="47"/>
      <c r="K26" s="48"/>
      <c r="L26" s="49"/>
    </row>
    <row r="27" spans="1:12" ht="15" thickBot="1">
      <c r="A27" s="43" t="s">
        <v>97</v>
      </c>
      <c r="B27" s="44">
        <v>1</v>
      </c>
      <c r="C27" s="45"/>
      <c r="D27" s="45" t="s">
        <v>98</v>
      </c>
      <c r="E27" s="46"/>
      <c r="F27" s="47"/>
      <c r="G27" s="47"/>
      <c r="H27" s="47"/>
      <c r="I27" s="47"/>
      <c r="J27" s="47"/>
      <c r="K27" s="48"/>
      <c r="L27" s="49"/>
    </row>
    <row r="28" spans="1:12" ht="15" thickBot="1">
      <c r="A28" s="43" t="s">
        <v>99</v>
      </c>
      <c r="B28" s="44">
        <v>1</v>
      </c>
      <c r="C28" s="45"/>
      <c r="D28" s="45" t="s">
        <v>100</v>
      </c>
      <c r="E28" s="46"/>
      <c r="F28" s="47"/>
      <c r="G28" s="47"/>
      <c r="H28" s="47"/>
      <c r="I28" s="47"/>
      <c r="J28" s="47"/>
      <c r="K28" s="48"/>
      <c r="L28" s="49"/>
    </row>
    <row r="29" spans="1:12" ht="15" thickBot="1">
      <c r="A29" s="43" t="s">
        <v>101</v>
      </c>
      <c r="B29" s="44">
        <v>1</v>
      </c>
      <c r="C29" s="45"/>
      <c r="D29" s="45" t="s">
        <v>102</v>
      </c>
      <c r="E29" s="46"/>
      <c r="F29" s="47"/>
      <c r="G29" s="47"/>
      <c r="H29" s="47"/>
      <c r="I29" s="47"/>
      <c r="J29" s="47"/>
      <c r="K29" s="48"/>
      <c r="L29" s="49"/>
    </row>
    <row r="30" spans="1:12" ht="15" thickBot="1">
      <c r="A30" s="43" t="s">
        <v>103</v>
      </c>
      <c r="B30" s="44">
        <v>1</v>
      </c>
      <c r="C30" s="45"/>
      <c r="D30" s="45">
        <v>472.96</v>
      </c>
      <c r="E30" s="46"/>
      <c r="F30" s="47"/>
      <c r="G30" s="47"/>
      <c r="H30" s="47"/>
      <c r="I30" s="47"/>
      <c r="J30" s="47"/>
      <c r="K30" s="48"/>
      <c r="L30" s="49"/>
    </row>
    <row r="31" spans="1:12" ht="15" thickBot="1">
      <c r="A31" s="43" t="s">
        <v>104</v>
      </c>
      <c r="B31" s="44">
        <v>1</v>
      </c>
      <c r="C31" s="45"/>
      <c r="D31" s="45" t="s">
        <v>105</v>
      </c>
      <c r="E31" s="46"/>
      <c r="F31" s="47"/>
      <c r="G31" s="47"/>
      <c r="H31" s="47"/>
      <c r="I31" s="47"/>
      <c r="J31" s="47"/>
      <c r="K31" s="48"/>
      <c r="L31" s="49"/>
    </row>
    <row r="32" spans="1:12" ht="15" thickBot="1">
      <c r="A32" s="43" t="s">
        <v>106</v>
      </c>
      <c r="B32" s="44">
        <v>1</v>
      </c>
      <c r="C32" s="45"/>
      <c r="D32" s="45" t="s">
        <v>107</v>
      </c>
      <c r="E32" s="46"/>
      <c r="F32" s="47" t="s">
        <v>108</v>
      </c>
      <c r="G32" s="47"/>
      <c r="H32" s="47" t="s">
        <v>108</v>
      </c>
      <c r="I32" s="47"/>
      <c r="J32" s="47">
        <v>99.99</v>
      </c>
      <c r="K32" s="48"/>
      <c r="L32" s="49">
        <v>99.99</v>
      </c>
    </row>
    <row r="33" spans="1:12" ht="15" thickBot="1">
      <c r="A33" s="43" t="s">
        <v>109</v>
      </c>
      <c r="B33" s="44">
        <v>1</v>
      </c>
      <c r="C33" s="45"/>
      <c r="D33" s="45" t="s">
        <v>110</v>
      </c>
      <c r="E33" s="46"/>
      <c r="F33" s="47"/>
      <c r="G33" s="47"/>
      <c r="H33" s="47"/>
      <c r="I33" s="47"/>
      <c r="J33" s="47"/>
      <c r="K33" s="48"/>
      <c r="L33" s="49"/>
    </row>
    <row r="34" spans="1:12" ht="15" thickBot="1">
      <c r="A34" s="43" t="s">
        <v>111</v>
      </c>
      <c r="B34" s="44">
        <v>1</v>
      </c>
      <c r="C34" s="45"/>
      <c r="D34" s="45" t="s">
        <v>112</v>
      </c>
      <c r="E34" s="46"/>
      <c r="F34" s="47"/>
      <c r="G34" s="47"/>
      <c r="H34" s="47"/>
      <c r="I34" s="47"/>
      <c r="J34" s="47"/>
      <c r="K34" s="48"/>
      <c r="L34" s="49"/>
    </row>
    <row r="35" spans="1:12" ht="15" thickBot="1">
      <c r="A35" s="43" t="s">
        <v>113</v>
      </c>
      <c r="B35" s="44">
        <v>1</v>
      </c>
      <c r="C35" s="45"/>
      <c r="D35" s="45" t="s">
        <v>114</v>
      </c>
      <c r="E35" s="46"/>
      <c r="F35" s="47"/>
      <c r="G35" s="47"/>
      <c r="H35" s="47"/>
      <c r="I35" s="47"/>
      <c r="J35" s="47"/>
      <c r="K35" s="48"/>
      <c r="L35" s="49"/>
    </row>
    <row r="36" spans="1:12" ht="15" thickBot="1">
      <c r="A36" s="43" t="s">
        <v>115</v>
      </c>
      <c r="B36" s="44">
        <v>1</v>
      </c>
      <c r="C36" s="45"/>
      <c r="D36" s="45" t="s">
        <v>116</v>
      </c>
      <c r="E36" s="46"/>
      <c r="F36" s="47"/>
      <c r="G36" s="47"/>
      <c r="H36" s="47"/>
      <c r="I36" s="47"/>
      <c r="J36" s="47"/>
      <c r="K36" s="48"/>
      <c r="L36" s="49"/>
    </row>
    <row r="37" spans="1:12" ht="15" thickBot="1">
      <c r="A37" s="43" t="s">
        <v>117</v>
      </c>
      <c r="B37" s="44">
        <v>1</v>
      </c>
      <c r="C37" s="45"/>
      <c r="D37" s="45" t="s">
        <v>118</v>
      </c>
      <c r="E37" s="46"/>
      <c r="F37" s="47"/>
      <c r="G37" s="47"/>
      <c r="H37" s="47"/>
      <c r="I37" s="47"/>
      <c r="J37" s="47"/>
      <c r="K37" s="48"/>
      <c r="L37" s="49"/>
    </row>
    <row r="38" spans="1:12" ht="15" thickBot="1">
      <c r="A38" s="43" t="s">
        <v>119</v>
      </c>
      <c r="B38" s="44">
        <v>1</v>
      </c>
      <c r="C38" s="45"/>
      <c r="D38" s="45" t="s">
        <v>120</v>
      </c>
      <c r="E38" s="46"/>
      <c r="F38" s="47"/>
      <c r="G38" s="47"/>
      <c r="H38" s="47"/>
      <c r="I38" s="47"/>
      <c r="J38" s="47"/>
      <c r="K38" s="48"/>
      <c r="L38" s="49"/>
    </row>
    <row r="39" spans="1:12" ht="15" thickBot="1">
      <c r="A39" s="43" t="s">
        <v>121</v>
      </c>
      <c r="B39" s="44">
        <v>1</v>
      </c>
      <c r="C39" s="45"/>
      <c r="D39" s="45" t="s">
        <v>122</v>
      </c>
      <c r="E39" s="46"/>
      <c r="F39" s="47"/>
      <c r="G39" s="47"/>
      <c r="H39" s="47"/>
      <c r="I39" s="47"/>
      <c r="J39" s="47"/>
      <c r="K39" s="48"/>
      <c r="L39" s="49"/>
    </row>
    <row r="40" spans="1:12" ht="15" thickBot="1">
      <c r="A40" s="43" t="s">
        <v>123</v>
      </c>
      <c r="B40" s="44">
        <v>1</v>
      </c>
      <c r="C40" s="45"/>
      <c r="D40" s="45" t="s">
        <v>124</v>
      </c>
      <c r="E40" s="46"/>
      <c r="F40" s="47"/>
      <c r="G40" s="47"/>
      <c r="H40" s="47"/>
      <c r="I40" s="47"/>
      <c r="J40" s="47"/>
      <c r="K40" s="48"/>
      <c r="L40" s="49"/>
    </row>
    <row r="41" spans="1:12" ht="15" thickBot="1">
      <c r="A41" s="43" t="s">
        <v>125</v>
      </c>
      <c r="B41" s="44">
        <v>1</v>
      </c>
      <c r="C41" s="45"/>
      <c r="D41" s="45" t="s">
        <v>126</v>
      </c>
      <c r="E41" s="46"/>
      <c r="F41" s="47"/>
      <c r="G41" s="47"/>
      <c r="H41" s="47"/>
      <c r="I41" s="47"/>
      <c r="J41" s="47"/>
      <c r="K41" s="48"/>
      <c r="L41" s="49"/>
    </row>
    <row r="42" spans="1:12" ht="15" thickBot="1">
      <c r="A42" s="43" t="s">
        <v>127</v>
      </c>
      <c r="B42" s="44">
        <v>1</v>
      </c>
      <c r="C42" s="45"/>
      <c r="D42" s="45">
        <v>847.32</v>
      </c>
      <c r="E42" s="46"/>
      <c r="F42" s="47">
        <v>646.29</v>
      </c>
      <c r="G42" s="47"/>
      <c r="H42" s="47">
        <v>646.29</v>
      </c>
      <c r="I42" s="47"/>
      <c r="J42" s="47">
        <v>76.27</v>
      </c>
      <c r="K42" s="48"/>
      <c r="L42" s="49">
        <v>76.27</v>
      </c>
    </row>
    <row r="43" spans="1:12" ht="15" thickBot="1">
      <c r="A43" s="43" t="s">
        <v>128</v>
      </c>
      <c r="B43" s="44">
        <v>1</v>
      </c>
      <c r="C43" s="45"/>
      <c r="D43" s="45" t="s">
        <v>129</v>
      </c>
      <c r="E43" s="46"/>
      <c r="F43" s="47"/>
      <c r="G43" s="47"/>
      <c r="H43" s="47"/>
      <c r="I43" s="47"/>
      <c r="J43" s="47"/>
      <c r="K43" s="48"/>
      <c r="L43" s="49"/>
    </row>
    <row r="44" spans="1:12" ht="15" thickBot="1">
      <c r="A44" s="43" t="s">
        <v>130</v>
      </c>
      <c r="B44" s="44">
        <v>1</v>
      </c>
      <c r="C44" s="45"/>
      <c r="D44" s="45" t="s">
        <v>131</v>
      </c>
      <c r="E44" s="46"/>
      <c r="F44" s="47"/>
      <c r="G44" s="47"/>
      <c r="H44" s="47"/>
      <c r="I44" s="47"/>
      <c r="J44" s="47"/>
      <c r="K44" s="48"/>
      <c r="L44" s="49"/>
    </row>
    <row r="45" spans="1:12" ht="15" thickBot="1">
      <c r="A45" s="43" t="s">
        <v>132</v>
      </c>
      <c r="B45" s="44">
        <v>1</v>
      </c>
      <c r="C45" s="45"/>
      <c r="D45" s="45" t="s">
        <v>98</v>
      </c>
      <c r="E45" s="46"/>
      <c r="F45" s="47"/>
      <c r="G45" s="47"/>
      <c r="H45" s="47"/>
      <c r="I45" s="47"/>
      <c r="J45" s="47"/>
      <c r="K45" s="48"/>
      <c r="L45" s="49"/>
    </row>
    <row r="46" spans="1:12" ht="15" thickBot="1">
      <c r="A46" s="43" t="s">
        <v>133</v>
      </c>
      <c r="B46" s="44">
        <v>1</v>
      </c>
      <c r="C46" s="45"/>
      <c r="D46" s="45" t="s">
        <v>118</v>
      </c>
      <c r="E46" s="46"/>
      <c r="F46" s="47"/>
      <c r="G46" s="47"/>
      <c r="H46" s="47"/>
      <c r="I46" s="47"/>
      <c r="J46" s="47"/>
      <c r="K46" s="48"/>
      <c r="L46" s="49"/>
    </row>
    <row r="47" spans="1:12" ht="15" thickBot="1">
      <c r="A47" s="43" t="s">
        <v>134</v>
      </c>
      <c r="B47" s="44">
        <v>1</v>
      </c>
      <c r="C47" s="45"/>
      <c r="D47" s="45" t="s">
        <v>131</v>
      </c>
      <c r="E47" s="46"/>
      <c r="F47" s="47"/>
      <c r="G47" s="47"/>
      <c r="H47" s="47"/>
      <c r="I47" s="47"/>
      <c r="J47" s="47"/>
      <c r="K47" s="48"/>
      <c r="L47" s="49"/>
    </row>
    <row r="48" spans="1:12" ht="15" thickBot="1">
      <c r="A48" s="43" t="s">
        <v>135</v>
      </c>
      <c r="B48" s="44">
        <v>1</v>
      </c>
      <c r="C48" s="45"/>
      <c r="D48" s="45" t="s">
        <v>57</v>
      </c>
      <c r="E48" s="46"/>
      <c r="F48" s="47"/>
      <c r="G48" s="47"/>
      <c r="H48" s="47"/>
      <c r="I48" s="47"/>
      <c r="J48" s="47"/>
      <c r="K48" s="48"/>
      <c r="L48" s="49"/>
    </row>
    <row r="49" spans="1:12" ht="15" thickBot="1">
      <c r="A49" s="43" t="s">
        <v>136</v>
      </c>
      <c r="B49" s="44">
        <v>1</v>
      </c>
      <c r="C49" s="45"/>
      <c r="D49" s="45">
        <v>800</v>
      </c>
      <c r="E49" s="46"/>
      <c r="F49" s="47"/>
      <c r="G49" s="47"/>
      <c r="H49" s="47"/>
      <c r="I49" s="47"/>
      <c r="J49" s="47"/>
      <c r="K49" s="48"/>
      <c r="L49" s="49"/>
    </row>
    <row r="50" spans="1:12" ht="15" thickBot="1">
      <c r="A50" s="43" t="s">
        <v>137</v>
      </c>
      <c r="B50" s="44">
        <v>1</v>
      </c>
      <c r="C50" s="45"/>
      <c r="D50" s="45" t="s">
        <v>118</v>
      </c>
      <c r="E50" s="46"/>
      <c r="F50" s="47"/>
      <c r="G50" s="47"/>
      <c r="H50" s="47"/>
      <c r="I50" s="47"/>
      <c r="J50" s="47"/>
      <c r="K50" s="48"/>
      <c r="L50" s="49"/>
    </row>
    <row r="51" spans="1:12" ht="15" thickBot="1">
      <c r="A51" s="43" t="s">
        <v>138</v>
      </c>
      <c r="B51" s="44">
        <v>1</v>
      </c>
      <c r="C51" s="45"/>
      <c r="D51" s="45">
        <v>200</v>
      </c>
      <c r="E51" s="46"/>
      <c r="F51" s="47"/>
      <c r="G51" s="47"/>
      <c r="H51" s="47"/>
      <c r="I51" s="47"/>
      <c r="J51" s="47"/>
      <c r="K51" s="48"/>
      <c r="L51" s="49"/>
    </row>
    <row r="52" spans="1:12" ht="15" thickBot="1">
      <c r="A52" s="43" t="s">
        <v>139</v>
      </c>
      <c r="B52" s="44">
        <v>1</v>
      </c>
      <c r="C52" s="45"/>
      <c r="D52" s="45">
        <v>500</v>
      </c>
      <c r="E52" s="46"/>
      <c r="F52" s="47"/>
      <c r="G52" s="47"/>
      <c r="H52" s="47"/>
      <c r="I52" s="47"/>
      <c r="J52" s="47"/>
      <c r="K52" s="48"/>
      <c r="L52" s="49"/>
    </row>
    <row r="53" spans="1:12" ht="15" thickBot="1">
      <c r="A53" s="43" t="s">
        <v>140</v>
      </c>
      <c r="B53" s="44">
        <v>1</v>
      </c>
      <c r="C53" s="45"/>
      <c r="D53" s="45" t="s">
        <v>141</v>
      </c>
      <c r="E53" s="46"/>
      <c r="F53" s="47"/>
      <c r="G53" s="47"/>
      <c r="H53" s="47"/>
      <c r="I53" s="47"/>
      <c r="J53" s="47"/>
      <c r="K53" s="48"/>
      <c r="L53" s="49"/>
    </row>
    <row r="54" spans="1:12" ht="15" thickBot="1">
      <c r="A54" s="43" t="s">
        <v>142</v>
      </c>
      <c r="B54" s="44">
        <v>1</v>
      </c>
      <c r="C54" s="45"/>
      <c r="D54" s="45" t="s">
        <v>118</v>
      </c>
      <c r="E54" s="46"/>
      <c r="F54" s="47"/>
      <c r="G54" s="47"/>
      <c r="H54" s="47"/>
      <c r="I54" s="47"/>
      <c r="J54" s="47"/>
      <c r="K54" s="48"/>
      <c r="L54" s="49"/>
    </row>
    <row r="55" spans="1:12" ht="15" thickBot="1">
      <c r="A55" s="43" t="s">
        <v>143</v>
      </c>
      <c r="B55" s="44">
        <v>1</v>
      </c>
      <c r="C55" s="45"/>
      <c r="D55" s="45" t="s">
        <v>118</v>
      </c>
      <c r="E55" s="46"/>
      <c r="F55" s="47"/>
      <c r="G55" s="47"/>
      <c r="H55" s="47"/>
      <c r="I55" s="47"/>
      <c r="J55" s="47"/>
      <c r="K55" s="48"/>
      <c r="L55" s="49"/>
    </row>
    <row r="56" spans="1:12" ht="15" thickBot="1">
      <c r="A56" s="43" t="s">
        <v>144</v>
      </c>
      <c r="B56" s="44">
        <v>1</v>
      </c>
      <c r="C56" s="45"/>
      <c r="D56" s="45" t="s">
        <v>118</v>
      </c>
      <c r="E56" s="46"/>
      <c r="F56" s="47"/>
      <c r="G56" s="47"/>
      <c r="H56" s="47"/>
      <c r="I56" s="47"/>
      <c r="J56" s="47"/>
      <c r="K56" s="48"/>
      <c r="L56" s="49"/>
    </row>
    <row r="57" spans="1:12" ht="15" thickBot="1">
      <c r="A57" s="43" t="s">
        <v>145</v>
      </c>
      <c r="B57" s="44">
        <v>1</v>
      </c>
      <c r="C57" s="45"/>
      <c r="D57" s="45" t="s">
        <v>146</v>
      </c>
      <c r="E57" s="46"/>
      <c r="F57" s="47"/>
      <c r="G57" s="47"/>
      <c r="H57" s="47"/>
      <c r="I57" s="47"/>
      <c r="J57" s="47"/>
      <c r="K57" s="48"/>
      <c r="L57" s="49"/>
    </row>
    <row r="58" spans="1:12" ht="15" thickBot="1">
      <c r="A58" s="43" t="s">
        <v>147</v>
      </c>
      <c r="B58" s="44">
        <v>1</v>
      </c>
      <c r="C58" s="45"/>
      <c r="D58" s="45" t="s">
        <v>51</v>
      </c>
      <c r="E58" s="46"/>
      <c r="F58" s="47" t="s">
        <v>51</v>
      </c>
      <c r="G58" s="47"/>
      <c r="H58" s="47" t="s">
        <v>51</v>
      </c>
      <c r="I58" s="47"/>
      <c r="J58" s="47">
        <v>100</v>
      </c>
      <c r="K58" s="48"/>
      <c r="L58" s="49">
        <v>100</v>
      </c>
    </row>
    <row r="59" spans="1:12" ht="15" thickBot="1">
      <c r="A59" s="43"/>
      <c r="B59" s="44"/>
      <c r="C59" s="45"/>
      <c r="D59" s="45" t="s">
        <v>148</v>
      </c>
      <c r="E59" s="46"/>
      <c r="F59" s="47" t="s">
        <v>149</v>
      </c>
      <c r="G59" s="47"/>
      <c r="H59" s="47" t="s">
        <v>149</v>
      </c>
      <c r="I59" s="47"/>
      <c r="J59" s="47"/>
      <c r="K59" s="48"/>
      <c r="L59" s="49"/>
    </row>
    <row r="60" spans="1:12" ht="15" thickBot="1">
      <c r="A60" s="43"/>
      <c r="B60" s="44"/>
      <c r="C60" s="45"/>
      <c r="D60" s="45" t="s">
        <v>148</v>
      </c>
      <c r="E60" s="46"/>
      <c r="F60" s="47" t="s">
        <v>149</v>
      </c>
      <c r="G60" s="47"/>
      <c r="H60" s="47" t="s">
        <v>149</v>
      </c>
      <c r="I60" s="47"/>
      <c r="J60" s="47"/>
      <c r="K60" s="48"/>
      <c r="L60" s="49"/>
    </row>
    <row r="61" spans="1:12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</row>
  </sheetData>
  <mergeCells count="7">
    <mergeCell ref="I1:J1"/>
    <mergeCell ref="K1:L1"/>
    <mergeCell ref="A61:L61"/>
    <mergeCell ref="B1:B2"/>
    <mergeCell ref="C1:D1"/>
    <mergeCell ref="E1:F1"/>
    <mergeCell ref="G1:H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MagdalenaKaczmarska</dc:creator>
  <cp:lastModifiedBy>Elżbieta Paulińska</cp:lastModifiedBy>
  <cp:lastPrinted>2020-09-16T09:39:33Z</cp:lastPrinted>
  <dcterms:created xsi:type="dcterms:W3CDTF">2014-05-09T11:14:46Z</dcterms:created>
  <dcterms:modified xsi:type="dcterms:W3CDTF">2021-08-30T10:31:17Z</dcterms:modified>
</cp:coreProperties>
</file>